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00\fs\部署\45上下水道課\20係\03経理係\02 下水道事業\93 経営比較分析\R5年度決算\提出\"/>
    </mc:Choice>
  </mc:AlternateContent>
  <xr:revisionPtr revIDLastSave="0" documentId="13_ncr:1_{D05D016E-3811-4DE2-B0F5-E54908485BD2}" xr6:coauthVersionLast="47" xr6:coauthVersionMax="47" xr10:uidLastSave="{00000000-0000-0000-0000-000000000000}"/>
  <workbookProtection workbookAlgorithmName="SHA-512" workbookHashValue="qvz/ptvqiY+YOCTJ3Dr7n/+0erWAnNcrZytFGhcdh2SN9OThSug8U0uKyt7YFjeoTUx64M28IVlT6sv6nVNl6Q==" workbookSaltValue="AbXMV+3BJujls6+SEk+eAA==" workbookSpinCount="100000" lockStructure="1"/>
  <bookViews>
    <workbookView xWindow="28692" yWindow="-108" windowWidth="29016" windowHeight="156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P10"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<sst xmlns="http://schemas.openxmlformats.org/spreadsheetml/2006/main" count="236" uniqueCount="116">
  <si>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</si>
  <si>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</si>
  <si>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</si>
  <si>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</si>
  <si>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</si>
  <si>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</si>
  <si>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</si>
  <si>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</si>
  <si>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</si>
  <si>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</si>
  <si>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</si>
  <si>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</si>
  <si>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</si>
  <si>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</si>
  <si>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</si>
  <si>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</si>
  <si>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</si>
  <si>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</si>
  <si>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</si>
  <si>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</si>
  <si>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</si>
  <si>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</si>
  <si>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</si>
  <si>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</si>
  <si>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</si>
  <si>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</si>
  <si>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</si>
  <si>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</si>
  <si>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</si>
  <si>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</si>
  <si>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</si>
  <si>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</si>
  <si>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</si>
  <si>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</si>
  <si>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</si>
  <si>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</si>
  <si>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</si>
  <si>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</si>
  <si>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</si>
  <si>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</si>
  <si>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</si>
  <si>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</si>
  <si>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</si>
  <si>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</si>
  <si>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</si>
  <si>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</si>
  <si>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</si>
  <si>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</si>
  <si>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</si>
  <si>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</si>
  <si>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</si>
  <si>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</si>
  <si>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</si>
  <si>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</si>
  <si>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</si>
  <si>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</si>
  <si>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</si>
  <si>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</si>
  <si>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</si>
  <si>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</si>
  <si>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</si>
  <si>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</si>
  <si>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</si>
  <si>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</si>
  <si>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</si>
  <si>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</si>
  <si>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</si>
  <si>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</si>
  <si>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</si>
  <si>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</si>
  <si>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</si>
  <si>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</si>
  <si>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</si>
  <si>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</si>
  <si>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</si>
  <si>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</si>
  <si>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</si>
  <si>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</si>
  <si>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</si>
  <si>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</si>
  <si>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</si>
  <si>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</si>
  <si>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</si>
  <si>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</si>
  <si>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</si>
  <si>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</si>
  <si>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</si>
  <si>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</si>
  <si>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</si>
  <si>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</si>
  <si>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</si>
  <si>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</si>
  <si>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</si>
  <si>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</si>
  <si>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</si>
  <si>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</si>
  <si>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</si>
  <si>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</si>
  <si>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</si>
  <si>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</si>
  <si>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</si>
  <si>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</si>
  <si>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</si>
  <si>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</si>
  <si>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</si>
  <si>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</si>
  <si>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</si>
  <si>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</si>
  <si>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</si>
  <si>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</si>
  <si>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</si>
  <si>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</si>
  <si>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</si>
  <si>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公共下水道供用開始から50年を経過し、法定耐用年数を経過した資産が現れており、「①有形固定資産減価償却率」や「②管渠老朽化率」等が上昇しております。
　ストックマネジメント計画に基づき、令和5年度は中継ポンプ場の改築を行ったため、「③管渠改善率」は上昇しておりません。
　老朽化対策は重要な課題の一つとなっており、これまで敷設後30年を経過した主要な管渠を対象に、下水道長寿命化計画を策定し、対策を実施してまいりました。
　今後も、ストックマネジメント計画に基づき、管渠の健全度を調査しながら、計画的・効率的な施設の更新に努めてまいります。
</t>
    <rPh sb="2" eb="4">
      <t>コウキョウ</t>
    </rPh>
    <rPh sb="4" eb="7">
      <t>ゲスイドウ</t>
    </rPh>
    <rPh sb="7" eb="9">
      <t>キョウヨウ</t>
    </rPh>
    <rPh sb="9" eb="11">
      <t>カイシ</t>
    </rPh>
    <rPh sb="15" eb="16">
      <t>ネン</t>
    </rPh>
    <rPh sb="17" eb="19">
      <t>ケイカ</t>
    </rPh>
    <rPh sb="21" eb="23">
      <t>ホウテイ</t>
    </rPh>
    <rPh sb="23" eb="27">
      <t>タイヨウネンスウ</t>
    </rPh>
    <rPh sb="28" eb="30">
      <t>ケイカ</t>
    </rPh>
    <rPh sb="32" eb="34">
      <t>シサン</t>
    </rPh>
    <rPh sb="35" eb="36">
      <t>アラワ</t>
    </rPh>
    <rPh sb="43" eb="49">
      <t>ユウケイコテイシサン</t>
    </rPh>
    <rPh sb="49" eb="54">
      <t>ゲンカショウキャクリツ</t>
    </rPh>
    <rPh sb="58" eb="60">
      <t>カンキョ</t>
    </rPh>
    <rPh sb="60" eb="64">
      <t>ロウキュウカリツ</t>
    </rPh>
    <rPh sb="65" eb="66">
      <t>トウ</t>
    </rPh>
    <rPh sb="67" eb="69">
      <t>ジョウショウ</t>
    </rPh>
    <rPh sb="88" eb="90">
      <t>ケイカク</t>
    </rPh>
    <rPh sb="91" eb="92">
      <t>モト</t>
    </rPh>
    <rPh sb="95" eb="97">
      <t>レイワ</t>
    </rPh>
    <rPh sb="98" eb="100">
      <t>ネンド</t>
    </rPh>
    <rPh sb="101" eb="103">
      <t>チュウケイ</t>
    </rPh>
    <rPh sb="106" eb="107">
      <t>ジョウ</t>
    </rPh>
    <rPh sb="108" eb="110">
      <t>カイチク</t>
    </rPh>
    <rPh sb="111" eb="112">
      <t>イ</t>
    </rPh>
    <rPh sb="119" eb="121">
      <t>カンキョ</t>
    </rPh>
    <rPh sb="121" eb="124">
      <t>カイゼンリツ</t>
    </rPh>
    <rPh sb="126" eb="128">
      <t>ジョウショウ</t>
    </rPh>
    <rPh sb="138" eb="143">
      <t>ロウキュウカタイサク</t>
    </rPh>
    <rPh sb="144" eb="146">
      <t>ジュウヨウ</t>
    </rPh>
    <rPh sb="147" eb="149">
      <t>カダイ</t>
    </rPh>
    <rPh sb="150" eb="151">
      <t>ヒト</t>
    </rPh>
    <rPh sb="228" eb="230">
      <t>ケイカク</t>
    </rPh>
    <rPh sb="231" eb="232">
      <t>モト</t>
    </rPh>
    <rPh sb="235" eb="237">
      <t>カンキョ</t>
    </rPh>
    <rPh sb="238" eb="241">
      <t>ケンゼンド</t>
    </rPh>
    <rPh sb="242" eb="244">
      <t>チョウサ</t>
    </rPh>
    <rPh sb="249" eb="252">
      <t>ケイカクテキ</t>
    </rPh>
    <rPh sb="253" eb="256">
      <t>コウリツテキ</t>
    </rPh>
    <rPh sb="257" eb="259">
      <t>シセツ</t>
    </rPh>
    <rPh sb="260" eb="262">
      <t>コウシン</t>
    </rPh>
    <rPh sb="263" eb="264">
      <t>ツト</t>
    </rPh>
    <phoneticPr fontId="4"/>
  </si>
  <si>
    <t xml:space="preserve">
　公共下水道供用開始から50年を経過し、今後は施設更新や維持管理費の増加が見込まれます。ストックマネジメント計画に基づき、老朽化した施設等の計画的な更新に努めてまいります。
　水洗化率の指標は高い水準にありますが、経常収支比率が全国平均を下回っていること、また、経費回収率が100％に達していないことから、費用の見直しや下水道使用料の適正化を検討し、安定した経営を維持できるよう努めてまいります。</t>
    <rPh sb="2" eb="7">
      <t>コウキョウゲスイドウ</t>
    </rPh>
    <rPh sb="7" eb="11">
      <t>キョウヨウカイシ</t>
    </rPh>
    <rPh sb="15" eb="16">
      <t>ネン</t>
    </rPh>
    <rPh sb="17" eb="19">
      <t>ケイカ</t>
    </rPh>
    <rPh sb="21" eb="23">
      <t>コンゴ</t>
    </rPh>
    <rPh sb="24" eb="28">
      <t>シセツコウシン</t>
    </rPh>
    <rPh sb="29" eb="34">
      <t>イジカンリヒ</t>
    </rPh>
    <rPh sb="35" eb="37">
      <t>ゾウカ</t>
    </rPh>
    <rPh sb="38" eb="40">
      <t>ミコ</t>
    </rPh>
    <rPh sb="55" eb="57">
      <t>ケイカク</t>
    </rPh>
    <rPh sb="58" eb="59">
      <t>モト</t>
    </rPh>
    <rPh sb="62" eb="65">
      <t>ロウキュウカ</t>
    </rPh>
    <rPh sb="67" eb="70">
      <t>シセツトウ</t>
    </rPh>
    <rPh sb="71" eb="74">
      <t>ケイカクテキ</t>
    </rPh>
    <rPh sb="75" eb="77">
      <t>コウシン</t>
    </rPh>
    <rPh sb="78" eb="79">
      <t>ツト</t>
    </rPh>
    <rPh sb="89" eb="93">
      <t>スイセンカリツ</t>
    </rPh>
    <rPh sb="94" eb="96">
      <t>シヒョウ</t>
    </rPh>
    <rPh sb="108" eb="114">
      <t>ケイジョウシュウシヒリツ</t>
    </rPh>
    <rPh sb="115" eb="119">
      <t>ゼンコクヘイキン</t>
    </rPh>
    <rPh sb="120" eb="122">
      <t>シタマワ</t>
    </rPh>
    <rPh sb="132" eb="137">
      <t>ケイヒカイシュウリツ</t>
    </rPh>
    <rPh sb="143" eb="144">
      <t>タッ</t>
    </rPh>
    <rPh sb="154" eb="156">
      <t>ヒヨウ</t>
    </rPh>
    <rPh sb="157" eb="159">
      <t>ミナオ</t>
    </rPh>
    <rPh sb="161" eb="167">
      <t>ゲスイドウシヨウリョウ</t>
    </rPh>
    <rPh sb="168" eb="171">
      <t>テキセイカ</t>
    </rPh>
    <rPh sb="172" eb="174">
      <t>ケントウ</t>
    </rPh>
    <rPh sb="176" eb="178">
      <t>アンテイ</t>
    </rPh>
    <rPh sb="180" eb="182">
      <t>ケイエイ</t>
    </rPh>
    <rPh sb="183" eb="185">
      <t>イジ</t>
    </rPh>
    <rPh sb="190" eb="191">
      <t>ツト</t>
    </rPh>
    <phoneticPr fontId="4"/>
  </si>
  <si>
    <t xml:space="preserve">
　令和5年度決算は、純利益14,726,810円を計上しました。前年度と比較し増加したものの、施設更新に備えて資金を蓄える余裕はなく、毎月の増減幅が大きい米軍基地の下水道使用料の動向や、費用の多少によっては容易に純損失に転じる可能性があったといえます。
①経常収支比率：黒字決算のため、100％を上回りました。
②累積欠損金比率：累積赤字はありません。
③流動比率：前年度と比較して増加しておりますが、流動負債が増加傾向にあるため、引き続き注視する必要があります。
⑤経費回収率：前年度と比較し、数値の改善が見られましたが、汚水処理経費の全額を使用料で賄うことはできませんでした。
　費用面を見てみると、「⑥汚水処理原価」については87.51円と、類似団体平均184.85円と比較して、大幅に小さい値となっていること、また、「⑧水洗化率」が97.65％と高い水準にあることから、効率的事業経営が図られているものと考えます。
　また、「④企業債残高対事業規模比率」については、類似団体平均及び全国平均と比べて低い状況となっていますが、今後、施設更新が控えており、経営の硬直化を防ぐために、投資の平準化と企業債発行の抑制を検討してまいります。</t>
    <rPh sb="2" eb="4">
      <t>レイワ</t>
    </rPh>
    <rPh sb="5" eb="7">
      <t>ネンド</t>
    </rPh>
    <rPh sb="7" eb="9">
      <t>ケッサン</t>
    </rPh>
    <rPh sb="11" eb="14">
      <t>ジュンリエキ</t>
    </rPh>
    <rPh sb="24" eb="25">
      <t>エン</t>
    </rPh>
    <rPh sb="26" eb="28">
      <t>ケイジョウ</t>
    </rPh>
    <rPh sb="33" eb="36">
      <t>ゼンネンド</t>
    </rPh>
    <rPh sb="37" eb="39">
      <t>ヒカク</t>
    </rPh>
    <rPh sb="40" eb="42">
      <t>ゾウカ</t>
    </rPh>
    <rPh sb="48" eb="52">
      <t>シセツコウシン</t>
    </rPh>
    <rPh sb="53" eb="54">
      <t>ソナ</t>
    </rPh>
    <rPh sb="56" eb="58">
      <t>シキン</t>
    </rPh>
    <rPh sb="59" eb="60">
      <t>タクワ</t>
    </rPh>
    <rPh sb="62" eb="64">
      <t>ヨユウ</t>
    </rPh>
    <rPh sb="68" eb="70">
      <t>マイツキ</t>
    </rPh>
    <rPh sb="71" eb="74">
      <t>ゾウゲンハバ</t>
    </rPh>
    <rPh sb="75" eb="76">
      <t>オオ</t>
    </rPh>
    <rPh sb="78" eb="82">
      <t>ベイグンキチ</t>
    </rPh>
    <rPh sb="83" eb="89">
      <t>ゲスイドウシヨウリョウ</t>
    </rPh>
    <rPh sb="90" eb="92">
      <t>ドウコウ</t>
    </rPh>
    <rPh sb="94" eb="96">
      <t>ヒヨウ</t>
    </rPh>
    <rPh sb="97" eb="99">
      <t>タショウ</t>
    </rPh>
    <rPh sb="104" eb="106">
      <t>ヨウイ</t>
    </rPh>
    <rPh sb="107" eb="110">
      <t>ジュンソンシツ</t>
    </rPh>
    <rPh sb="111" eb="112">
      <t>テン</t>
    </rPh>
    <rPh sb="114" eb="117">
      <t>カノウセイ</t>
    </rPh>
    <rPh sb="129" eb="135">
      <t>ケイジョウシュウシヒリツ</t>
    </rPh>
    <rPh sb="136" eb="140">
      <t>クロジケッサン</t>
    </rPh>
    <rPh sb="149" eb="151">
      <t>ウワマワ</t>
    </rPh>
    <rPh sb="158" eb="163">
      <t>ルイセキケッソンキン</t>
    </rPh>
    <rPh sb="163" eb="165">
      <t>ヒリツ</t>
    </rPh>
    <rPh sb="166" eb="170">
      <t>ルイセキアカジ</t>
    </rPh>
    <rPh sb="179" eb="183">
      <t>リュウドウヒリツ</t>
    </rPh>
    <rPh sb="184" eb="187">
      <t>ゼンネンド</t>
    </rPh>
    <rPh sb="188" eb="190">
      <t>ヒカク</t>
    </rPh>
    <rPh sb="192" eb="194">
      <t>ゾウカ</t>
    </rPh>
    <rPh sb="202" eb="206">
      <t>リュウドウフサイ</t>
    </rPh>
    <rPh sb="207" eb="211">
      <t>ゾウカケイコウ</t>
    </rPh>
    <rPh sb="217" eb="218">
      <t>ヒ</t>
    </rPh>
    <rPh sb="219" eb="220">
      <t>ツヅ</t>
    </rPh>
    <rPh sb="221" eb="223">
      <t>チュウシ</t>
    </rPh>
    <rPh sb="225" eb="227">
      <t>ヒツヨウ</t>
    </rPh>
    <rPh sb="235" eb="240">
      <t>ケイヒカイシュウリツ</t>
    </rPh>
    <rPh sb="241" eb="244">
      <t>ゼンネンド</t>
    </rPh>
    <rPh sb="245" eb="247">
      <t>ヒカク</t>
    </rPh>
    <rPh sb="249" eb="251">
      <t>スウチ</t>
    </rPh>
    <rPh sb="252" eb="254">
      <t>カイゼン</t>
    </rPh>
    <rPh sb="255" eb="256">
      <t>ミ</t>
    </rPh>
    <rPh sb="263" eb="267">
      <t>オスイショリ</t>
    </rPh>
    <rPh sb="267" eb="269">
      <t>ケイヒ</t>
    </rPh>
    <rPh sb="270" eb="272">
      <t>ゼンガク</t>
    </rPh>
    <rPh sb="273" eb="276">
      <t>シヨウリョウ</t>
    </rPh>
    <rPh sb="277" eb="278">
      <t>マカナ</t>
    </rPh>
    <rPh sb="293" eb="296">
      <t>ヒヨウメン</t>
    </rPh>
    <rPh sb="297" eb="298">
      <t>ミ</t>
    </rPh>
    <rPh sb="305" eb="311">
      <t>オスイショリゲンカ</t>
    </rPh>
    <rPh sb="322" eb="323">
      <t>エン</t>
    </rPh>
    <rPh sb="325" eb="329">
      <t>ルイジダンタイ</t>
    </rPh>
    <rPh sb="329" eb="331">
      <t>ヘイキン</t>
    </rPh>
    <rPh sb="337" eb="338">
      <t>エン</t>
    </rPh>
    <rPh sb="339" eb="341">
      <t>ヒカク</t>
    </rPh>
    <rPh sb="344" eb="346">
      <t>オオハバ</t>
    </rPh>
    <rPh sb="347" eb="348">
      <t>チイ</t>
    </rPh>
    <rPh sb="350" eb="351">
      <t>アタイ</t>
    </rPh>
    <rPh sb="365" eb="369">
      <t>スイセンカリツ</t>
    </rPh>
    <rPh sb="378" eb="379">
      <t>タカ</t>
    </rPh>
    <rPh sb="380" eb="382">
      <t>スイジュン</t>
    </rPh>
    <rPh sb="390" eb="393">
      <t>コウリツテキ</t>
    </rPh>
    <rPh sb="419" eb="424">
      <t>キギョウサイザンダカ</t>
    </rPh>
    <rPh sb="424" eb="425">
      <t>タイ</t>
    </rPh>
    <rPh sb="425" eb="431">
      <t>ジギョウキボヒリツ</t>
    </rPh>
    <rPh sb="438" eb="442">
      <t>ルイジダンタイ</t>
    </rPh>
    <rPh sb="442" eb="444">
      <t>ヘイキン</t>
    </rPh>
    <rPh sb="444" eb="445">
      <t>オヨ</t>
    </rPh>
    <rPh sb="446" eb="450">
      <t>ゼンコクヘイキン</t>
    </rPh>
    <rPh sb="451" eb="452">
      <t>クラ</t>
    </rPh>
    <rPh sb="454" eb="455">
      <t>ヒク</t>
    </rPh>
    <rPh sb="456" eb="458">
      <t>ジョウキョウ</t>
    </rPh>
    <rPh sb="467" eb="469">
      <t>コンゴ</t>
    </rPh>
    <rPh sb="470" eb="472">
      <t>シセツ</t>
    </rPh>
    <rPh sb="472" eb="474">
      <t>コウシン</t>
    </rPh>
    <rPh sb="475" eb="476">
      <t>ヒカ</t>
    </rPh>
    <rPh sb="481" eb="483">
      <t>ケイエイ</t>
    </rPh>
    <rPh sb="484" eb="487">
      <t>コウチョクカ</t>
    </rPh>
    <rPh sb="488" eb="489">
      <t>フセ</t>
    </rPh>
    <rPh sb="494" eb="496">
      <t>トウシ</t>
    </rPh>
    <rPh sb="497" eb="500">
      <t>ヘイジュンカ</t>
    </rPh>
    <rPh sb="501" eb="504">
      <t>キギョウサイ</t>
    </rPh>
    <rPh sb="504" eb="506">
      <t>ハッコウ</t>
    </rPh>
    <rPh sb="507" eb="509">
      <t>ヨクセイ</t>
    </rPh>
    <rPh sb="510" eb="51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</si>
</sst>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0.34</c:v>
                </c:pt>
                <c:pt idx="1">
                  <c:v>0</c:v>
                </c:pt>
                <c:pt idx="2" formatCode="#,##0.00;&quot;△&quot;#,##0.00;&quot;-&quot;">
                  <c:v>0.44</c:v>
                </c:pt>
                <c:pt idx="3" formatCode="#,##0.00;&quot;△&quot;#,##0.00;&quot;-&quot;">
                  <c:v>1.59</c:v>
                </c:pt>
                <c:pt idx="4">
                  <c:v>0</c:v>
                </c:pt>
              </c:numCache>
            </c:numRef>
          </c:val>
          <c:extLst>
            <c:ext xmlns:c16="http://schemas.microsoft.com/office/drawing/2014/chart" uri="{C3380CC4-5D6E-409C-BE32-E72D297353CC}">
              <c16:uniqueId val="{00000000-A8E7-42F5-B554-DED15C4CB4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A8E7-42F5-B554-DED15C4CB4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22-4144-A878-9BD91F6B85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A522-4144-A878-9BD91F6B85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97.08</c:v>
                </c:pt>
                <c:pt idx="1">
                  <c:v>97.33</c:v>
                </c:pt>
                <c:pt idx="2">
                  <c:v>97.56</c:v>
                </c:pt>
                <c:pt idx="3">
                  <c:v>97.6</c:v>
                </c:pt>
                <c:pt idx="4">
                  <c:v>97.65</c:v>
                </c:pt>
              </c:numCache>
            </c:numRef>
          </c:val>
          <c:extLst>
            <c:ext xmlns:c16="http://schemas.microsoft.com/office/drawing/2014/chart" uri="{C3380CC4-5D6E-409C-BE32-E72D297353CC}">
              <c16:uniqueId val="{00000000-88DB-4B38-ADD9-2627188F95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88DB-4B38-ADD9-2627188F95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105.14</c:v>
                </c:pt>
                <c:pt idx="1">
                  <c:v>104.75</c:v>
                </c:pt>
                <c:pt idx="2">
                  <c:v>101.97</c:v>
                </c:pt>
                <c:pt idx="3">
                  <c:v>100.27</c:v>
                </c:pt>
                <c:pt idx="4">
                  <c:v>102.2</c:v>
                </c:pt>
              </c:numCache>
            </c:numRef>
          </c:val>
          <c:extLst>
            <c:ext xmlns:c16="http://schemas.microsoft.com/office/drawing/2014/chart" uri="{C3380CC4-5D6E-409C-BE32-E72D297353CC}">
              <c16:uniqueId val="{00000000-C71F-498C-AA13-6ADC72A52C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104.01</c:v>
                </c:pt>
                <c:pt idx="1">
                  <c:v>105.41</c:v>
                </c:pt>
                <c:pt idx="2">
                  <c:v>104.64</c:v>
                </c:pt>
                <c:pt idx="3">
                  <c:v>105.35</c:v>
                </c:pt>
                <c:pt idx="4">
                  <c:v>106.8</c:v>
                </c:pt>
              </c:numCache>
            </c:numRef>
          </c:val>
          <c:smooth val="0"/>
          <c:extLst>
            <c:ext xmlns:c16="http://schemas.microsoft.com/office/drawing/2014/chart" uri="{C3380CC4-5D6E-409C-BE32-E72D297353CC}">
              <c16:uniqueId val="{00000001-C71F-498C-AA13-6ADC72A52C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10.220000000000001</c:v>
                </c:pt>
                <c:pt idx="1">
                  <c:v>13.1</c:v>
                </c:pt>
                <c:pt idx="2">
                  <c:v>15.6</c:v>
                </c:pt>
                <c:pt idx="3">
                  <c:v>18.27</c:v>
                </c:pt>
                <c:pt idx="4">
                  <c:v>21.18</c:v>
                </c:pt>
              </c:numCache>
            </c:numRef>
          </c:val>
          <c:extLst>
            <c:ext xmlns:c16="http://schemas.microsoft.com/office/drawing/2014/chart" uri="{C3380CC4-5D6E-409C-BE32-E72D297353CC}">
              <c16:uniqueId val="{00000000-C3E0-4487-BAA0-971CDA4130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25.37</c:v>
                </c:pt>
                <c:pt idx="2">
                  <c:v>26.89</c:v>
                </c:pt>
                <c:pt idx="3">
                  <c:v>29.42</c:v>
                </c:pt>
                <c:pt idx="4">
                  <c:v>31.14</c:v>
                </c:pt>
              </c:numCache>
            </c:numRef>
          </c:val>
          <c:smooth val="0"/>
          <c:extLst>
            <c:ext xmlns:c16="http://schemas.microsoft.com/office/drawing/2014/chart" uri="{C3380CC4-5D6E-409C-BE32-E72D297353CC}">
              <c16:uniqueId val="{00000001-C3E0-4487-BAA0-971CDA4130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7.84</c:v>
                </c:pt>
                <c:pt idx="3" formatCode="#,##0.00;&quot;△&quot;#,##0.00;&quot;-&quot;">
                  <c:v>8.25</c:v>
                </c:pt>
                <c:pt idx="4" formatCode="#,##0.00;&quot;△&quot;#,##0.00;&quot;-&quot;">
                  <c:v>9.2799999999999994</c:v>
                </c:pt>
              </c:numCache>
            </c:numRef>
          </c:val>
          <c:extLst>
            <c:ext xmlns:c16="http://schemas.microsoft.com/office/drawing/2014/chart" uri="{C3380CC4-5D6E-409C-BE32-E72D297353CC}">
              <c16:uniqueId val="{00000000-6186-4597-BFCF-B9F3BAA686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0.57999999999999996</c:v>
                </c:pt>
                <c:pt idx="1">
                  <c:v>0.54</c:v>
                </c:pt>
                <c:pt idx="2">
                  <c:v>0.75</c:v>
                </c:pt>
                <c:pt idx="3">
                  <c:v>0.74</c:v>
                </c:pt>
                <c:pt idx="4">
                  <c:v>0.76</c:v>
                </c:pt>
              </c:numCache>
            </c:numRef>
          </c:val>
          <c:smooth val="0"/>
          <c:extLst>
            <c:ext xmlns:c16="http://schemas.microsoft.com/office/drawing/2014/chart" uri="{C3380CC4-5D6E-409C-BE32-E72D297353CC}">
              <c16:uniqueId val="{00000001-6186-4597-BFCF-B9F3BAA686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4.75</c:v>
                </c:pt>
                <c:pt idx="1">
                  <c:v>0</c:v>
                </c:pt>
                <c:pt idx="2">
                  <c:v>0</c:v>
                </c:pt>
                <c:pt idx="3">
                  <c:v>0</c:v>
                </c:pt>
                <c:pt idx="4">
                  <c:v>0</c:v>
                </c:pt>
              </c:numCache>
            </c:numRef>
          </c:val>
          <c:extLst>
            <c:ext xmlns:c16="http://schemas.microsoft.com/office/drawing/2014/chart" uri="{C3380CC4-5D6E-409C-BE32-E72D297353CC}">
              <c16:uniqueId val="{00000000-A057-4211-83C6-BE405B3354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26.18</c:v>
                </c:pt>
                <c:pt idx="1">
                  <c:v>25.86</c:v>
                </c:pt>
                <c:pt idx="2">
                  <c:v>25.76</c:v>
                </c:pt>
                <c:pt idx="3">
                  <c:v>26.07</c:v>
                </c:pt>
                <c:pt idx="4">
                  <c:v>26.89</c:v>
                </c:pt>
              </c:numCache>
            </c:numRef>
          </c:val>
          <c:smooth val="0"/>
          <c:extLst>
            <c:ext xmlns:c16="http://schemas.microsoft.com/office/drawing/2014/chart" uri="{C3380CC4-5D6E-409C-BE32-E72D297353CC}">
              <c16:uniqueId val="{00000001-A057-4211-83C6-BE405B3354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204.76</c:v>
                </c:pt>
                <c:pt idx="1">
                  <c:v>181.76</c:v>
                </c:pt>
                <c:pt idx="2">
                  <c:v>124.68</c:v>
                </c:pt>
                <c:pt idx="3">
                  <c:v>150.41999999999999</c:v>
                </c:pt>
                <c:pt idx="4">
                  <c:v>170.65</c:v>
                </c:pt>
              </c:numCache>
            </c:numRef>
          </c:val>
          <c:extLst>
            <c:ext xmlns:c16="http://schemas.microsoft.com/office/drawing/2014/chart" uri="{C3380CC4-5D6E-409C-BE32-E72D297353CC}">
              <c16:uniqueId val="{00000000-C6DB-4536-87FF-A57738A346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58.23</c:v>
                </c:pt>
                <c:pt idx="2">
                  <c:v>65.56</c:v>
                </c:pt>
                <c:pt idx="3">
                  <c:v>65.87</c:v>
                </c:pt>
                <c:pt idx="4">
                  <c:v>77.260000000000005</c:v>
                </c:pt>
              </c:numCache>
            </c:numRef>
          </c:val>
          <c:smooth val="0"/>
          <c:extLst>
            <c:ext xmlns:c16="http://schemas.microsoft.com/office/drawing/2014/chart" uri="{C3380CC4-5D6E-409C-BE32-E72D297353CC}">
              <c16:uniqueId val="{00000001-C6DB-4536-87FF-A57738A346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352.06</c:v>
                </c:pt>
                <c:pt idx="1">
                  <c:v>357.6</c:v>
                </c:pt>
                <c:pt idx="2">
                  <c:v>365.84</c:v>
                </c:pt>
                <c:pt idx="3">
                  <c:v>360.87</c:v>
                </c:pt>
                <c:pt idx="4">
                  <c:v>343.3</c:v>
                </c:pt>
              </c:numCache>
            </c:numRef>
          </c:val>
          <c:extLst>
            <c:ext xmlns:c16="http://schemas.microsoft.com/office/drawing/2014/chart" uri="{C3380CC4-5D6E-409C-BE32-E72D297353CC}">
              <c16:uniqueId val="{00000000-6B24-46B2-BDB4-5A45DED0F4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6B24-46B2-BDB4-5A45DED0F4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96.05</c:v>
                </c:pt>
                <c:pt idx="1">
                  <c:v>95.51</c:v>
                </c:pt>
                <c:pt idx="2">
                  <c:v>91.87</c:v>
                </c:pt>
                <c:pt idx="3">
                  <c:v>90.6</c:v>
                </c:pt>
                <c:pt idx="4">
                  <c:v>92.6</c:v>
                </c:pt>
              </c:numCache>
            </c:numRef>
          </c:val>
          <c:extLst>
            <c:ext xmlns:c16="http://schemas.microsoft.com/office/drawing/2014/chart" uri="{C3380CC4-5D6E-409C-BE32-E72D297353CC}">
              <c16:uniqueId val="{00000000-1B0A-4EA3-AA2A-34E8B2E7D8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1B0A-4EA3-AA2A-34E8B2E7D8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82.83</c:v>
                </c:pt>
                <c:pt idx="1">
                  <c:v>84.17</c:v>
                </c:pt>
                <c:pt idx="2">
                  <c:v>87.66</c:v>
                </c:pt>
                <c:pt idx="3">
                  <c:v>88.22</c:v>
                </c:pt>
                <c:pt idx="4">
                  <c:v>87.51</c:v>
                </c:pt>
              </c:numCache>
            </c:numRef>
          </c:val>
          <c:extLst>
            <c:ext xmlns:c16="http://schemas.microsoft.com/office/drawing/2014/chart" uri="{C3380CC4-5D6E-409C-BE32-E72D297353CC}">
              <c16:uniqueId val="{00000000-22C2-48D5-8346-5DD09E1155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22C2-48D5-8346-5DD09E1155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沖縄県　北谷町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5">
        <f>データ!S6</f>
        <v>29093</v>
      </c>
      <c r="AM8" s="45"/>
      <c r="AN8" s="45"/>
      <c r="AO8" s="45"/>
      <c r="AP8" s="45"/>
      <c r="AQ8" s="45"/>
      <c r="AR8" s="45"/>
      <c r="AS8" s="45"/>
      <c r="AT8" s="44">
        <f>データ!T6</f>
        <v>13.91</v>
      </c>
      <c r="AU8" s="44"/>
      <c r="AV8" s="44"/>
      <c r="AW8" s="44"/>
      <c r="AX8" s="44"/>
      <c r="AY8" s="44"/>
      <c r="AZ8" s="44"/>
      <c r="BA8" s="44"/>
      <c r="BB8" s="44">
        <f>データ!U6</f>
        <v>2091.52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76.849999999999994</v>
      </c>
      <c r="J10" s="44"/>
      <c r="K10" s="44"/>
      <c r="L10" s="44"/>
      <c r="M10" s="44"/>
      <c r="N10" s="44"/>
      <c r="O10" s="44"/>
      <c r="P10" s="44">
        <f>データ!P6</f>
        <v>98.74</v>
      </c>
      <c r="Q10" s="44"/>
      <c r="R10" s="44"/>
      <c r="S10" s="44"/>
      <c r="T10" s="44"/>
      <c r="U10" s="44"/>
      <c r="V10" s="44"/>
      <c r="W10" s="44">
        <f>データ!Q6</f>
        <v>100</v>
      </c>
      <c r="X10" s="44"/>
      <c r="Y10" s="44"/>
      <c r="Z10" s="44"/>
      <c r="AA10" s="44"/>
      <c r="AB10" s="44"/>
      <c r="AC10" s="44"/>
      <c r="AD10" s="45">
        <f>データ!R6</f>
        <v>1045</v>
      </c>
      <c r="AE10" s="45"/>
      <c r="AF10" s="45"/>
      <c r="AG10" s="45"/>
      <c r="AH10" s="45"/>
      <c r="AI10" s="45"/>
      <c r="AJ10" s="45"/>
      <c r="AK10" s="2"/>
      <c r="AL10" s="45">
        <f>データ!V6</f>
        <v>28749</v>
      </c>
      <c r="AM10" s="45"/>
      <c r="AN10" s="45"/>
      <c r="AO10" s="45"/>
      <c r="AP10" s="45"/>
      <c r="AQ10" s="45"/>
      <c r="AR10" s="45"/>
      <c r="AS10" s="45"/>
      <c r="AT10" s="44">
        <f>データ!W6</f>
        <v>13.2</v>
      </c>
      <c r="AU10" s="44"/>
      <c r="AV10" s="44"/>
      <c r="AW10" s="44"/>
      <c r="AX10" s="44"/>
      <c r="AY10" s="44"/>
      <c r="AZ10" s="44"/>
      <c r="BA10" s="44"/>
      <c r="BB10" s="44">
        <f>データ!X6</f>
        <v>2177.9499999999998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Ym8uiBRJzr5o3h/YHH3KZDDO4saARguuvTbkrptucdOHIOD/F/LhpaPSwXH8EW7VAZqB4uYP86rDECw4dmZHA==" saltValue="iwx2FPRF+3EBuIHs8xKF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473260</v>
      </c>
      <c r="D6" s="19">
        <f t="shared" si="3"/>
        <v>46</v>
      </c>
      <c r="E6" s="19">
        <f t="shared" si="3"/>
        <v>17</v>
      </c>
      <c r="F6" s="19">
        <f t="shared" si="3"/>
        <v>1</v>
      </c>
      <c r="G6" s="19">
        <f t="shared" si="3"/>
        <v>0</v>
      </c>
      <c r="H6" s="19" t="str">
        <f t="shared" si="3"/>
        <v>沖縄県　北谷町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76.849999999999994</v>
      </c>
      <c r="P6" s="20">
        <f t="shared" si="3"/>
        <v>98.74</v>
      </c>
      <c r="Q6" s="20">
        <f t="shared" si="3"/>
        <v>100</v>
      </c>
      <c r="R6" s="20">
        <f t="shared" si="3"/>
        <v>1045</v>
      </c>
      <c r="S6" s="20">
        <f t="shared" si="3"/>
        <v>29093</v>
      </c>
      <c r="T6" s="20">
        <f t="shared" si="3"/>
        <v>13.91</v>
      </c>
      <c r="U6" s="20">
        <f t="shared" si="3"/>
        <v>2091.52</v>
      </c>
      <c r="V6" s="20">
        <f t="shared" si="3"/>
        <v>28749</v>
      </c>
      <c r="W6" s="20">
        <f t="shared" si="3"/>
        <v>13.2</v>
      </c>
      <c r="X6" s="20">
        <f t="shared" si="3"/>
        <v>2177.9499999999998</v>
      </c>
      <c r="Y6" s="21">
        <f>IF(Y7="",NA(),Y7)</f>
        <v>105.14</v>
      </c>
      <c r="Z6" s="21">
        <f t="shared" ref="Z6:AH6" si="4">IF(Z7="",NA(),Z7)</f>
        <v>104.75</v>
      </c>
      <c r="AA6" s="21">
        <f t="shared" si="4"/>
        <v>101.97</v>
      </c>
      <c r="AB6" s="21">
        <f t="shared" si="4"/>
        <v>100.27</v>
      </c>
      <c r="AC6" s="21">
        <f t="shared" si="4"/>
        <v>102.2</v>
      </c>
      <c r="AD6" s="21">
        <f t="shared" si="4"/>
        <v>104.01</v>
      </c>
      <c r="AE6" s="21">
        <f t="shared" si="4"/>
        <v>105.41</v>
      </c>
      <c r="AF6" s="21">
        <f t="shared" si="4"/>
        <v>104.64</v>
      </c>
      <c r="AG6" s="21">
        <f t="shared" si="4"/>
        <v>105.35</v>
      </c>
      <c r="AH6" s="21">
        <f t="shared" si="4"/>
        <v>106.8</v>
      </c>
      <c r="AI6" s="20" t="str">
        <f>IF(AI7="","",IF(AI7="-","【-】","【"&amp;SUBSTITUTE(TEXT(AI7,"#,##0.00"),"-","△")&amp;"】"))</f>
        <v>【105.91】</v>
      </c>
      <c r="AJ6" s="21">
        <f>IF(AJ7="",NA(),AJ7)</f>
        <v>4.75</v>
      </c>
      <c r="AK6" s="20">
        <f t="shared" ref="AK6:AS6" si="5">IF(AK7="",NA(),AK7)</f>
        <v>0</v>
      </c>
      <c r="AL6" s="20">
        <f t="shared" si="5"/>
        <v>0</v>
      </c>
      <c r="AM6" s="20">
        <f t="shared" si="5"/>
        <v>0</v>
      </c>
      <c r="AN6" s="20">
        <f t="shared" si="5"/>
        <v>0</v>
      </c>
      <c r="AO6" s="21">
        <f t="shared" si="5"/>
        <v>26.18</v>
      </c>
      <c r="AP6" s="21">
        <f t="shared" si="5"/>
        <v>25.86</v>
      </c>
      <c r="AQ6" s="21">
        <f t="shared" si="5"/>
        <v>25.76</v>
      </c>
      <c r="AR6" s="21">
        <f t="shared" si="5"/>
        <v>26.07</v>
      </c>
      <c r="AS6" s="21">
        <f t="shared" si="5"/>
        <v>26.89</v>
      </c>
      <c r="AT6" s="20" t="str">
        <f>IF(AT7="","",IF(AT7="-","【-】","【"&amp;SUBSTITUTE(TEXT(AT7,"#,##0.00"),"-","△")&amp;"】"))</f>
        <v>【3.03】</v>
      </c>
      <c r="AU6" s="21">
        <f>IF(AU7="",NA(),AU7)</f>
        <v>204.76</v>
      </c>
      <c r="AV6" s="21">
        <f t="shared" ref="AV6:BD6" si="6">IF(AV7="",NA(),AV7)</f>
        <v>181.76</v>
      </c>
      <c r="AW6" s="21">
        <f t="shared" si="6"/>
        <v>124.68</v>
      </c>
      <c r="AX6" s="21">
        <f t="shared" si="6"/>
        <v>150.41999999999999</v>
      </c>
      <c r="AY6" s="21">
        <f t="shared" si="6"/>
        <v>170.65</v>
      </c>
      <c r="AZ6" s="21">
        <f t="shared" si="6"/>
        <v>57.3</v>
      </c>
      <c r="BA6" s="21">
        <f t="shared" si="6"/>
        <v>58.23</v>
      </c>
      <c r="BB6" s="21">
        <f t="shared" si="6"/>
        <v>65.56</v>
      </c>
      <c r="BC6" s="21">
        <f t="shared" si="6"/>
        <v>65.87</v>
      </c>
      <c r="BD6" s="21">
        <f t="shared" si="6"/>
        <v>77.260000000000005</v>
      </c>
      <c r="BE6" s="20" t="str">
        <f>IF(BE7="","",IF(BE7="-","【-】","【"&amp;SUBSTITUTE(TEXT(BE7,"#,##0.00"),"-","△")&amp;"】"))</f>
        <v>【78.43】</v>
      </c>
      <c r="BF6" s="21">
        <f>IF(BF7="",NA(),BF7)</f>
        <v>352.06</v>
      </c>
      <c r="BG6" s="21">
        <f t="shared" ref="BG6:BO6" si="7">IF(BG7="",NA(),BG7)</f>
        <v>357.6</v>
      </c>
      <c r="BH6" s="21">
        <f t="shared" si="7"/>
        <v>365.84</v>
      </c>
      <c r="BI6" s="21">
        <f t="shared" si="7"/>
        <v>360.87</v>
      </c>
      <c r="BJ6" s="21">
        <f t="shared" si="7"/>
        <v>343.3</v>
      </c>
      <c r="BK6" s="21">
        <f t="shared" si="7"/>
        <v>807.75</v>
      </c>
      <c r="BL6" s="21">
        <f t="shared" si="7"/>
        <v>812.92</v>
      </c>
      <c r="BM6" s="21">
        <f t="shared" si="7"/>
        <v>765.48</v>
      </c>
      <c r="BN6" s="21">
        <f t="shared" si="7"/>
        <v>742.08</v>
      </c>
      <c r="BO6" s="21">
        <f t="shared" si="7"/>
        <v>730.84</v>
      </c>
      <c r="BP6" s="20" t="str">
        <f>IF(BP7="","",IF(BP7="-","【-】","【"&amp;SUBSTITUTE(TEXT(BP7,"#,##0.00"),"-","△")&amp;"】"))</f>
        <v>【630.82】</v>
      </c>
      <c r="BQ6" s="21">
        <f>IF(BQ7="",NA(),BQ7)</f>
        <v>96.05</v>
      </c>
      <c r="BR6" s="21">
        <f t="shared" ref="BR6:BZ6" si="8">IF(BR7="",NA(),BR7)</f>
        <v>95.51</v>
      </c>
      <c r="BS6" s="21">
        <f t="shared" si="8"/>
        <v>91.87</v>
      </c>
      <c r="BT6" s="21">
        <f t="shared" si="8"/>
        <v>90.6</v>
      </c>
      <c r="BU6" s="21">
        <f t="shared" si="8"/>
        <v>92.6</v>
      </c>
      <c r="BV6" s="21">
        <f t="shared" si="8"/>
        <v>86.94</v>
      </c>
      <c r="BW6" s="21">
        <f t="shared" si="8"/>
        <v>85.4</v>
      </c>
      <c r="BX6" s="21">
        <f t="shared" si="8"/>
        <v>87.8</v>
      </c>
      <c r="BY6" s="21">
        <f t="shared" si="8"/>
        <v>86.51</v>
      </c>
      <c r="BZ6" s="21">
        <f t="shared" si="8"/>
        <v>89.17</v>
      </c>
      <c r="CA6" s="20" t="str">
        <f>IF(CA7="","",IF(CA7="-","【-】","【"&amp;SUBSTITUTE(TEXT(CA7,"#,##0.00"),"-","△")&amp;"】"))</f>
        <v>【97.81】</v>
      </c>
      <c r="CB6" s="21">
        <f>IF(CB7="",NA(),CB7)</f>
        <v>82.83</v>
      </c>
      <c r="CC6" s="21">
        <f t="shared" ref="CC6:CK6" si="9">IF(CC7="",NA(),CC7)</f>
        <v>84.17</v>
      </c>
      <c r="CD6" s="21">
        <f t="shared" si="9"/>
        <v>87.66</v>
      </c>
      <c r="CE6" s="21">
        <f t="shared" si="9"/>
        <v>88.22</v>
      </c>
      <c r="CF6" s="21">
        <f t="shared" si="9"/>
        <v>87.51</v>
      </c>
      <c r="CG6" s="21">
        <f t="shared" si="9"/>
        <v>179.63</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55.55</v>
      </c>
      <c r="CS6" s="21">
        <f t="shared" si="10"/>
        <v>55.84</v>
      </c>
      <c r="CT6" s="21">
        <f t="shared" si="10"/>
        <v>55.78</v>
      </c>
      <c r="CU6" s="21">
        <f t="shared" si="10"/>
        <v>54.86</v>
      </c>
      <c r="CV6" s="21">
        <f t="shared" si="10"/>
        <v>55.04</v>
      </c>
      <c r="CW6" s="20" t="str">
        <f>IF(CW7="","",IF(CW7="-","【-】","【"&amp;SUBSTITUTE(TEXT(CW7,"#,##0.00"),"-","△")&amp;"】"))</f>
        <v>【58.94】</v>
      </c>
      <c r="CX6" s="21">
        <f>IF(CX7="",NA(),CX7)</f>
        <v>97.08</v>
      </c>
      <c r="CY6" s="21">
        <f t="shared" ref="CY6:DG6" si="11">IF(CY7="",NA(),CY7)</f>
        <v>97.33</v>
      </c>
      <c r="CZ6" s="21">
        <f t="shared" si="11"/>
        <v>97.56</v>
      </c>
      <c r="DA6" s="21">
        <f t="shared" si="11"/>
        <v>97.6</v>
      </c>
      <c r="DB6" s="21">
        <f t="shared" si="11"/>
        <v>97.65</v>
      </c>
      <c r="DC6" s="21">
        <f t="shared" si="11"/>
        <v>91.64</v>
      </c>
      <c r="DD6" s="21">
        <f t="shared" si="11"/>
        <v>92.34</v>
      </c>
      <c r="DE6" s="21">
        <f t="shared" si="11"/>
        <v>91.78</v>
      </c>
      <c r="DF6" s="21">
        <f t="shared" si="11"/>
        <v>91.37</v>
      </c>
      <c r="DG6" s="21">
        <f t="shared" si="11"/>
        <v>91.92</v>
      </c>
      <c r="DH6" s="20" t="str">
        <f>IF(DH7="","",IF(DH7="-","【-】","【"&amp;SUBSTITUTE(TEXT(DH7,"#,##0.00"),"-","△")&amp;"】"))</f>
        <v>【95.91】</v>
      </c>
      <c r="DI6" s="21">
        <f>IF(DI7="",NA(),DI7)</f>
        <v>10.220000000000001</v>
      </c>
      <c r="DJ6" s="21">
        <f t="shared" ref="DJ6:DR6" si="12">IF(DJ7="",NA(),DJ7)</f>
        <v>13.1</v>
      </c>
      <c r="DK6" s="21">
        <f t="shared" si="12"/>
        <v>15.6</v>
      </c>
      <c r="DL6" s="21">
        <f t="shared" si="12"/>
        <v>18.27</v>
      </c>
      <c r="DM6" s="21">
        <f t="shared" si="12"/>
        <v>21.18</v>
      </c>
      <c r="DN6" s="21">
        <f t="shared" si="12"/>
        <v>31.19</v>
      </c>
      <c r="DO6" s="21">
        <f t="shared" si="12"/>
        <v>25.37</v>
      </c>
      <c r="DP6" s="21">
        <f t="shared" si="12"/>
        <v>26.89</v>
      </c>
      <c r="DQ6" s="21">
        <f t="shared" si="12"/>
        <v>29.42</v>
      </c>
      <c r="DR6" s="21">
        <f t="shared" si="12"/>
        <v>31.14</v>
      </c>
      <c r="DS6" s="20" t="str">
        <f>IF(DS7="","",IF(DS7="-","【-】","【"&amp;SUBSTITUTE(TEXT(DS7,"#,##0.00"),"-","△")&amp;"】"))</f>
        <v>【41.09】</v>
      </c>
      <c r="DT6" s="20">
        <f>IF(DT7="",NA(),DT7)</f>
        <v>0</v>
      </c>
      <c r="DU6" s="20">
        <f t="shared" ref="DU6:EC6" si="13">IF(DU7="",NA(),DU7)</f>
        <v>0</v>
      </c>
      <c r="DV6" s="21">
        <f t="shared" si="13"/>
        <v>7.84</v>
      </c>
      <c r="DW6" s="21">
        <f t="shared" si="13"/>
        <v>8.25</v>
      </c>
      <c r="DX6" s="21">
        <f t="shared" si="13"/>
        <v>9.2799999999999994</v>
      </c>
      <c r="DY6" s="21">
        <f t="shared" si="13"/>
        <v>0.57999999999999996</v>
      </c>
      <c r="DZ6" s="21">
        <f t="shared" si="13"/>
        <v>0.54</v>
      </c>
      <c r="EA6" s="21">
        <f t="shared" si="13"/>
        <v>0.75</v>
      </c>
      <c r="EB6" s="21">
        <f t="shared" si="13"/>
        <v>0.74</v>
      </c>
      <c r="EC6" s="21">
        <f t="shared" si="13"/>
        <v>0.76</v>
      </c>
      <c r="ED6" s="20" t="str">
        <f>IF(ED7="","",IF(ED7="-","【-】","【"&amp;SUBSTITUTE(TEXT(ED7,"#,##0.00"),"-","△")&amp;"】"))</f>
        <v>【8.68】</v>
      </c>
      <c r="EE6" s="21">
        <f>IF(EE7="",NA(),EE7)</f>
        <v>0.34</v>
      </c>
      <c r="EF6" s="20">
        <f t="shared" ref="EF6:EN6" si="14">IF(EF7="",NA(),EF7)</f>
        <v>0</v>
      </c>
      <c r="EG6" s="21">
        <f t="shared" si="14"/>
        <v>0.44</v>
      </c>
      <c r="EH6" s="21">
        <f t="shared" si="14"/>
        <v>1.59</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8" s="22" customFormat="1" x14ac:dyDescent="0.2">
      <c r="A7" s="14"/>
      <c r="B7" s="23">
        <v>2023</v>
      </c>
      <c r="C7" s="23">
        <v>473260</v>
      </c>
      <c r="D7" s="23">
        <v>46</v>
      </c>
      <c r="E7" s="23">
        <v>17</v>
      </c>
      <c r="F7" s="23">
        <v>1</v>
      </c>
      <c r="G7" s="23">
        <v>0</v>
      </c>
      <c r="H7" s="23" t="s">
        <v>96</v>
      </c>
      <c r="I7" s="23" t="s">
        <v>97</v>
      </c>
      <c r="J7" s="23" t="s">
        <v>98</v>
      </c>
      <c r="K7" s="23" t="s">
        <v>99</v>
      </c>
      <c r="L7" s="23" t="s">
        <v>100</v>
      </c>
      <c r="M7" s="23" t="s">
        <v>101</v>
      </c>
      <c r="N7" s="24" t="s">
        <v>102</v>
      </c>
      <c r="O7" s="24">
        <v>76.849999999999994</v>
      </c>
      <c r="P7" s="24">
        <v>98.74</v>
      </c>
      <c r="Q7" s="24">
        <v>100</v>
      </c>
      <c r="R7" s="24">
        <v>1045</v>
      </c>
      <c r="S7" s="24">
        <v>29093</v>
      </c>
      <c r="T7" s="24">
        <v>13.91</v>
      </c>
      <c r="U7" s="24">
        <v>2091.52</v>
      </c>
      <c r="V7" s="24">
        <v>28749</v>
      </c>
      <c r="W7" s="24">
        <v>13.2</v>
      </c>
      <c r="X7" s="24">
        <v>2177.9499999999998</v>
      </c>
      <c r="Y7" s="24">
        <v>105.14</v>
      </c>
      <c r="Z7" s="24">
        <v>104.75</v>
      </c>
      <c r="AA7" s="24">
        <v>101.97</v>
      </c>
      <c r="AB7" s="24">
        <v>100.27</v>
      </c>
      <c r="AC7" s="24">
        <v>102.2</v>
      </c>
      <c r="AD7" s="24">
        <v>104.01</v>
      </c>
      <c r="AE7" s="24">
        <v>105.41</v>
      </c>
      <c r="AF7" s="24">
        <v>104.64</v>
      </c>
      <c r="AG7" s="24">
        <v>105.35</v>
      </c>
      <c r="AH7" s="24">
        <v>106.8</v>
      </c>
      <c r="AI7" s="24">
        <v>105.91</v>
      </c>
      <c r="AJ7" s="24">
        <v>4.75</v>
      </c>
      <c r="AK7" s="24">
        <v>0</v>
      </c>
      <c r="AL7" s="24">
        <v>0</v>
      </c>
      <c r="AM7" s="24">
        <v>0</v>
      </c>
      <c r="AN7" s="24">
        <v>0</v>
      </c>
      <c r="AO7" s="24">
        <v>26.18</v>
      </c>
      <c r="AP7" s="24">
        <v>25.86</v>
      </c>
      <c r="AQ7" s="24">
        <v>25.76</v>
      </c>
      <c r="AR7" s="24">
        <v>26.07</v>
      </c>
      <c r="AS7" s="24">
        <v>26.89</v>
      </c>
      <c r="AT7" s="24">
        <v>3.03</v>
      </c>
      <c r="AU7" s="24">
        <v>204.76</v>
      </c>
      <c r="AV7" s="24">
        <v>181.76</v>
      </c>
      <c r="AW7" s="24">
        <v>124.68</v>
      </c>
      <c r="AX7" s="24">
        <v>150.41999999999999</v>
      </c>
      <c r="AY7" s="24">
        <v>170.65</v>
      </c>
      <c r="AZ7" s="24">
        <v>57.3</v>
      </c>
      <c r="BA7" s="24">
        <v>58.23</v>
      </c>
      <c r="BB7" s="24">
        <v>65.56</v>
      </c>
      <c r="BC7" s="24">
        <v>65.87</v>
      </c>
      <c r="BD7" s="24">
        <v>77.260000000000005</v>
      </c>
      <c r="BE7" s="24">
        <v>78.430000000000007</v>
      </c>
      <c r="BF7" s="24">
        <v>352.06</v>
      </c>
      <c r="BG7" s="24">
        <v>357.6</v>
      </c>
      <c r="BH7" s="24">
        <v>365.84</v>
      </c>
      <c r="BI7" s="24">
        <v>360.87</v>
      </c>
      <c r="BJ7" s="24">
        <v>343.3</v>
      </c>
      <c r="BK7" s="24">
        <v>807.75</v>
      </c>
      <c r="BL7" s="24">
        <v>812.92</v>
      </c>
      <c r="BM7" s="24">
        <v>765.48</v>
      </c>
      <c r="BN7" s="24">
        <v>742.08</v>
      </c>
      <c r="BO7" s="24">
        <v>730.84</v>
      </c>
      <c r="BP7" s="24">
        <v>630.82000000000005</v>
      </c>
      <c r="BQ7" s="24">
        <v>96.05</v>
      </c>
      <c r="BR7" s="24">
        <v>95.51</v>
      </c>
      <c r="BS7" s="24">
        <v>91.87</v>
      </c>
      <c r="BT7" s="24">
        <v>90.6</v>
      </c>
      <c r="BU7" s="24">
        <v>92.6</v>
      </c>
      <c r="BV7" s="24">
        <v>86.94</v>
      </c>
      <c r="BW7" s="24">
        <v>85.4</v>
      </c>
      <c r="BX7" s="24">
        <v>87.8</v>
      </c>
      <c r="BY7" s="24">
        <v>86.51</v>
      </c>
      <c r="BZ7" s="24">
        <v>89.17</v>
      </c>
      <c r="CA7" s="24">
        <v>97.81</v>
      </c>
      <c r="CB7" s="24">
        <v>82.83</v>
      </c>
      <c r="CC7" s="24">
        <v>84.17</v>
      </c>
      <c r="CD7" s="24">
        <v>87.66</v>
      </c>
      <c r="CE7" s="24">
        <v>88.22</v>
      </c>
      <c r="CF7" s="24">
        <v>87.51</v>
      </c>
      <c r="CG7" s="24">
        <v>179.63</v>
      </c>
      <c r="CH7" s="24">
        <v>188.57</v>
      </c>
      <c r="CI7" s="24">
        <v>187.69</v>
      </c>
      <c r="CJ7" s="24">
        <v>188.24</v>
      </c>
      <c r="CK7" s="24">
        <v>184.85</v>
      </c>
      <c r="CL7" s="24">
        <v>138.75</v>
      </c>
      <c r="CM7" s="24" t="s">
        <v>102</v>
      </c>
      <c r="CN7" s="24" t="s">
        <v>102</v>
      </c>
      <c r="CO7" s="24" t="s">
        <v>102</v>
      </c>
      <c r="CP7" s="24" t="s">
        <v>102</v>
      </c>
      <c r="CQ7" s="24" t="s">
        <v>102</v>
      </c>
      <c r="CR7" s="24">
        <v>55.55</v>
      </c>
      <c r="CS7" s="24">
        <v>55.84</v>
      </c>
      <c r="CT7" s="24">
        <v>55.78</v>
      </c>
      <c r="CU7" s="24">
        <v>54.86</v>
      </c>
      <c r="CV7" s="24">
        <v>55.04</v>
      </c>
      <c r="CW7" s="24">
        <v>58.94</v>
      </c>
      <c r="CX7" s="24">
        <v>97.08</v>
      </c>
      <c r="CY7" s="24">
        <v>97.33</v>
      </c>
      <c r="CZ7" s="24">
        <v>97.56</v>
      </c>
      <c r="DA7" s="24">
        <v>97.6</v>
      </c>
      <c r="DB7" s="24">
        <v>97.65</v>
      </c>
      <c r="DC7" s="24">
        <v>91.64</v>
      </c>
      <c r="DD7" s="24">
        <v>92.34</v>
      </c>
      <c r="DE7" s="24">
        <v>91.78</v>
      </c>
      <c r="DF7" s="24">
        <v>91.37</v>
      </c>
      <c r="DG7" s="24">
        <v>91.92</v>
      </c>
      <c r="DH7" s="24">
        <v>95.91</v>
      </c>
      <c r="DI7" s="24">
        <v>10.220000000000001</v>
      </c>
      <c r="DJ7" s="24">
        <v>13.1</v>
      </c>
      <c r="DK7" s="24">
        <v>15.6</v>
      </c>
      <c r="DL7" s="24">
        <v>18.27</v>
      </c>
      <c r="DM7" s="24">
        <v>21.18</v>
      </c>
      <c r="DN7" s="24">
        <v>31.19</v>
      </c>
      <c r="DO7" s="24">
        <v>25.37</v>
      </c>
      <c r="DP7" s="24">
        <v>26.89</v>
      </c>
      <c r="DQ7" s="24">
        <v>29.42</v>
      </c>
      <c r="DR7" s="24">
        <v>31.14</v>
      </c>
      <c r="DS7" s="24">
        <v>41.09</v>
      </c>
      <c r="DT7" s="24">
        <v>0</v>
      </c>
      <c r="DU7" s="24">
        <v>0</v>
      </c>
      <c r="DV7" s="24">
        <v>7.84</v>
      </c>
      <c r="DW7" s="24">
        <v>8.25</v>
      </c>
      <c r="DX7" s="24">
        <v>9.2799999999999994</v>
      </c>
      <c r="DY7" s="24">
        <v>0.57999999999999996</v>
      </c>
      <c r="DZ7" s="24">
        <v>0.54</v>
      </c>
      <c r="EA7" s="24">
        <v>0.75</v>
      </c>
      <c r="EB7" s="24">
        <v>0.74</v>
      </c>
      <c r="EC7" s="24">
        <v>0.76</v>
      </c>
      <c r="ED7" s="24">
        <v>8.68</v>
      </c>
      <c r="EE7" s="24">
        <v>0.34</v>
      </c>
      <c r="EF7" s="24">
        <v>0</v>
      </c>
      <c r="EG7" s="24">
        <v>0.44</v>
      </c>
      <c r="EH7" s="24">
        <v>1.59</v>
      </c>
      <c r="EI7" s="24">
        <v>0</v>
      </c>
      <c r="EJ7" s="24">
        <v>0.1</v>
      </c>
      <c r="EK7" s="24">
        <v>0.09</v>
      </c>
      <c r="EL7" s="24">
        <v>0.1</v>
      </c>
      <c r="EM7" s="24">
        <v>7.0000000000000007E-2</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絵美</cp:lastModifiedBy>
  <dcterms:created xsi:type="dcterms:W3CDTF">2025-01-24T07:07:58Z</dcterms:created>
  <dcterms:modified xsi:type="dcterms:W3CDTF">2025-01-30T00:47:04Z</dcterms:modified>
  <cp:category/>
</cp:coreProperties>
</file>