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00\fs\部署\04企画財政課\20係\02財政係\23 財政状況資料集\R5(R4決算)\04_追加照会（公会計分）\回答\結合前\"/>
    </mc:Choice>
  </mc:AlternateContent>
  <xr:revisionPtr revIDLastSave="0" documentId="13_ncr:1_{9EA9838B-C17D-4610-862C-736CCCDA3503}" xr6:coauthVersionLast="47" xr6:coauthVersionMax="47" xr10:uidLastSave="{00000000-0000-0000-0000-000000000000}"/>
  <bookViews>
    <workbookView xWindow="-120" yWindow="-120" windowWidth="29040" windowHeight="1752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definedNames>
    <definedName name="_xlnm.Print_Area" localSheetId="2">'各会計、関係団体の財政状況及び健全化判断比率'!$65:$134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W34" i="10"/>
  <c r="BE34" i="10"/>
  <c r="U34" i="10"/>
  <c r="U35" i="10" s="1"/>
  <c r="C34" i="10"/>
  <c r="AM34" i="10" s="1"/>
  <c r="AM35" i="10" s="1"/>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<sst xmlns="http://schemas.openxmlformats.org/spreadsheetml/2006/main" count="1127" uniqueCount="605">
  <si>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</si>
  <si>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</si>
  <si>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</si>
  <si>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</si>
  <si>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</si>
  <si>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</si>
  <si>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</si>
  <si>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</si>
  <si>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</si>
  <si>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</si>
  <si>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</si>
  <si>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</si>
  <si>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</si>
  <si>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</si>
  <si>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</si>
  <si>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</si>
  <si>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</si>
  <si>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</si>
  <si>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</si>
  <si>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</si>
  <si>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</si>
  <si>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</si>
  <si>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</si>
  <si>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</si>
  <si>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</si>
  <si>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</si>
  <si>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</si>
  <si>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</si>
  <si>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</si>
  <si>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</si>
  <si>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</si>
  <si>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</si>
  <si>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</si>
  <si>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</si>
  <si>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</si>
  <si>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</si>
  <si>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</si>
  <si>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</si>
  <si>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</si>
  <si>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</si>
  <si>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</si>
  <si>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</si>
  <si>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</si>
  <si>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</si>
  <si>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</si>
  <si>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</si>
  <si>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</si>
  <si>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</si>
  <si>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</si>
  <si>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</si>
  <si>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</si>
  <si>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</si>
  <si>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</si>
  <si>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</si>
  <si>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</si>
  <si>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</si>
  <si>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</si>
  <si>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</si>
  <si>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</si>
  <si>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</si>
  <si>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</si>
  <si>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</si>
  <si>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</si>
  <si>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</si>
  <si>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</si>
  <si>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</si>
  <si>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</si>
  <si>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</si>
  <si>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</si>
  <si>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</si>
  <si>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</si>
  <si>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</si>
  <si>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</si>
  <si>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</si>
  <si>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</si>
  <si>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</si>
  <si>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</si>
  <si>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</si>
  <si>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</si>
  <si>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</si>
  <si>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</si>
  <si>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</si>
  <si>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</si>
  <si>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</si>
  <si>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</si>
  <si>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</si>
  <si>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</si>
  <si>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</si>
  <si>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</si>
  <si>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</si>
  <si>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</si>
  <si>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</si>
  <si>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</si>
  <si>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</si>
  <si>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</si>
  <si>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</si>
  <si>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</si>
  <si>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</si>
  <si>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</si>
  <si>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</si>
  <si>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</si>
  <si>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</si>
  <si>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</si>
  <si>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</si>
  <si>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</si>
  <si>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</si>
  <si>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</si>
  <si>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</si>
  <si>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</si>
  <si>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</si>
  <si>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</si>
  <si>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</si>
  <si>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</si>
  <si>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</si>
  <si>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</si>
  <si>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</si>
  <si>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</si>
  <si>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</si>
  <si>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</si>
  <si>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</si>
  <si>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</si>
  <si>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</si>
  <si>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</si>
  <si>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</si>
  <si>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</si>
  <si>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</si>
  <si>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</si>
  <si>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</si>
  <si>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</si>
  <si>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</si>
  <si>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</si>
  <si>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</si>
  <si>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</si>
  <si>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</si>
  <si>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</si>
  <si>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</si>
  <si>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</si>
  <si>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</si>
  <si>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</si>
  <si>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</si>
  <si>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</si>
  <si>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</si>
  <si>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</si>
  <si>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</si>
  <si>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</si>
  <si>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</si>
  <si>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</si>
  <si>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</si>
  <si>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</si>
  <si>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</si>
  <si>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</si>
  <si>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</si>
  <si>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</si>
  <si>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</si>
  <si>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</si>
  <si>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</si>
  <si>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</si>
  <si>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</si>
  <si>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</si>
  <si>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</si>
  <si>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</si>
  <si>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</si>
  <si>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</si>
  <si>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</si>
  <si>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</si>
  <si>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</si>
  <si>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</si>
  <si>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</si>
  <si>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</si>
  <si>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</si>
  <si>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</si>
  <si>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</si>
  <si>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</si>
  <si>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</si>
  <si>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</si>
  <si>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</si>
  <si>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</si>
  <si>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</si>
  <si>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</si>
  <si>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</si>
  <si>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</si>
  <si>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</si>
  <si>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</si>
  <si>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</si>
  <si>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</si>
  <si>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</si>
  <si>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</si>
  <si>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</si>
  <si>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</si>
  <si>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</si>
  <si>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</si>
  <si>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</si>
  <si>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</si>
  <si>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</si>
  <si>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</si>
  <si>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</si>
  <si>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</si>
  <si>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</si>
  <si>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</si>
  <si>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</si>
  <si>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</si>
  <si>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</si>
  <si>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</si>
  <si>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</si>
  <si>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</si>
  <si>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</si>
  <si>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</si>
  <si>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</si>
  <si>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</si>
  <si>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</si>
  <si>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</si>
  <si>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</si>
  <si>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</si>
  <si>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</si>
  <si>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</si>
  <si>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</si>
  <si>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沖縄県北谷町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</si>
  <si>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</si>
  <si>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</si>
  <si>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</si>
  <si>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</si>
  <si>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</si>
  <si>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</si>
  <si>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</si>
  <si>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</si>
  <si>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</si>
  <si>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</si>
  <si>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</si>
  <si>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</si>
  <si>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</si>
  <si>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</si>
  <si>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</si>
  <si>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</si>
  <si>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</si>
  <si>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</si>
  <si>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</si>
  <si>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</si>
  <si>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</si>
  <si>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</si>
  <si>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</si>
  <si>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</si>
  <si>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</si>
  <si>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</si>
  <si>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</si>
  <si>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</si>
  <si>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</si>
  <si>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</si>
  <si>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</si>
  <si>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</si>
  <si>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</si>
  <si>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</si>
  <si>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</si>
  <si>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</si>
  <si>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</si>
  <si>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</si>
  <si>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</si>
  <si>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</si>
  <si>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</si>
  <si>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</si>
  <si>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</si>
  <si>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</si>
  <si>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</si>
  <si>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</si>
  <si>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</si>
  <si>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</si>
  <si>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</si>
  <si>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</si>
  <si>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</si>
  <si>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</si>
  <si>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</si>
  <si>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</si>
  <si>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</si>
  <si>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</si>
  <si>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</si>
  <si>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</si>
  <si>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</si>
  <si>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</si>
  <si>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</si>
  <si>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</si>
  <si>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</si>
  <si>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</si>
  <si>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</si>
  <si>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</si>
  <si>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</si>
  <si>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</si>
  <si>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</si>
  <si>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</si>
  <si>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</si>
  <si>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</si>
  <si>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</si>
  <si>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</si>
  <si>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</si>
  <si>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</si>
  <si>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</si>
  <si>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</si>
  <si>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</si>
  <si>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</si>
  <si>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</si>
  <si>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</si>
  <si>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</si>
  <si>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</si>
  <si>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</si>
  <si>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</si>
  <si>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</si>
  <si>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</si>
  <si>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</si>
  <si>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</si>
  <si>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</si>
  <si>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</si>
  <si>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</si>
  <si>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</si>
  <si>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</si>
  <si>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</si>
  <si>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</si>
  <si>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</si>
  <si>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</si>
  <si>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</si>
  <si>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</si>
  <si>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</si>
  <si>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</si>
  <si>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</si>
  <si>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</si>
  <si>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</si>
  <si>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</si>
  <si>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</si>
  <si>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</si>
  <si>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</si>
  <si>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</si>
  <si>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</si>
  <si>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</si>
  <si>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</si>
  <si>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</si>
  <si>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</si>
  <si>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</si>
  <si>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</si>
  <si>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</si>
  <si>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</si>
  <si>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</si>
  <si>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</si>
  <si>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</si>
  <si>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</si>
  <si>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</si>
  <si>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</si>
  <si>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</si>
  <si>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</si>
  <si>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</si>
  <si>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</si>
  <si>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</si>
  <si>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</si>
  <si>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</si>
  <si>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</si>
  <si>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</si>
  <si>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</si>
  <si>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</si>
  <si>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</si>
  <si>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</si>
  <si>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</si>
  <si>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</si>
  <si>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</si>
  <si>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</si>
  <si>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</si>
  <si>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</si>
  <si>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</si>
  <si>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</si>
  <si>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</si>
  <si>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</si>
  <si>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</si>
  <si>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</si>
  <si>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沖縄県北谷町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</si>
  <si>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</si>
  <si>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</si>
  <si>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</si>
  <si>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</si>
  <si>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</si>
  <si>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</si>
  <si>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</si>
  <si>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</si>
  <si>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</si>
  <si>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</si>
  <si>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</si>
  <si>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</si>
  <si>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</si>
  <si>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</si>
  <si>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</si>
  <si>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</si>
  <si>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</si>
  <si>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</si>
  <si>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</si>
  <si>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</si>
  <si>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</si>
  <si>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</si>
  <si>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</si>
  <si>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</si>
  <si>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</si>
  <si>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</si>
  <si>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</si>
  <si>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</si>
  <si>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</si>
  <si>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</si>
  <si>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</si>
  <si>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</si>
  <si>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</si>
  <si>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</si>
  <si>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</si>
  <si>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</si>
  <si>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</si>
  <si>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</si>
  <si>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</si>
  <si>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</si>
  <si>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</si>
  <si>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</si>
  <si>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</si>
  <si>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</si>
  <si>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</si>
  <si>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</si>
  <si>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</si>
  <si>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</si>
  <si>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</si>
  <si>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</si>
  <si>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</si>
  <si>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</si>
  <si>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</si>
  <si>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</si>
  <si>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</si>
  <si>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</si>
  <si>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</si>
  <si>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</si>
  <si>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</si>
  <si>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</si>
  <si>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</si>
  <si>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</si>
  <si>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</si>
  <si>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</si>
  <si>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</si>
  <si>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</si>
  <si>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</si>
  <si>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</si>
  <si>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</si>
  <si>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</si>
  <si>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</si>
  <si>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</si>
  <si>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</si>
  <si>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</si>
  <si>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</si>
  <si>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</si>
  <si>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</si>
  <si>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</si>
  <si>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</si>
  <si>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</si>
  <si>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</si>
  <si>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</si>
  <si>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</si>
  <si>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</si>
  <si>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</si>
  <si>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</si>
  <si>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</si>
  <si>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</si>
  <si>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</si>
  <si>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</si>
  <si>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</si>
  <si>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</si>
  <si>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</si>
  <si>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</si>
  <si>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</si>
  <si>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</si>
  <si>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</si>
  <si>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</si>
  <si>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</si>
  <si>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</si>
  <si>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</si>
  <si>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</si>
  <si>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</si>
  <si>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</si>
  <si>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</si>
  <si>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</si>
  <si>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</si>
  <si>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</si>
  <si>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</si>
  <si>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</si>
  <si>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</si>
  <si>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</si>
  <si>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</si>
  <si>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</si>
  <si>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</si>
  <si>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</si>
  <si>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</si>
  <si>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</si>
  <si>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</si>
  <si>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</si>
  <si>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</si>
  <si>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</si>
  <si>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</si>
  <si>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</si>
  <si>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</si>
  <si>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</si>
  <si>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</si>
  <si>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</si>
  <si>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</si>
  <si>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</si>
  <si>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</si>
  <si>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</si>
  <si>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</si>
  <si>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</si>
  <si>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</si>
  <si>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</si>
  <si>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</si>
  <si>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</si>
  <si>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</si>
  <si>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</si>
  <si>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</si>
  <si>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</si>
  <si>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</si>
  <si>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</si>
  <si>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</si>
  <si>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</si>
  <si>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</si>
  <si>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</si>
  <si>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</si>
  <si>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</si>
  <si>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</si>
  <si>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</si>
  <si>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</si>
  <si>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</si>
  <si>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</si>
  <si>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</si>
  <si>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</si>
  <si>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</si>
  <si>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</si>
  <si>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</si>
  <si>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</si>
  <si>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</si>
  <si>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</si>
  <si>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</si>
  <si>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</si>
  <si>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</si>
  <si>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</si>
  <si>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</si>
  <si>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</si>
  <si>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</si>
  <si>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</si>
  <si>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</si>
  <si>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</si>
  <si>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</si>
  <si>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</si>
  <si>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</si>
  <si>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</si>
  <si>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</si>
  <si>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</si>
  <si>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</si>
  <si>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</si>
  <si>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</si>
  <si>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</si>
  <si>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</si>
  <si>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</si>
  <si>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</si>
  <si>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</si>
  <si>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</si>
  <si>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</si>
  <si>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</si>
  <si>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</si>
  <si>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</si>
  <si>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</si>
  <si>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</si>
  <si>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</si>
  <si>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</si>
  <si>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</si>
  <si>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</si>
  <si>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</si>
  <si>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</si>
  <si>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</si>
  <si>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</si>
  <si>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</si>
  <si>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</si>
  <si>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</si>
  <si>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</si>
  <si>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</si>
  <si>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普通財産処分金運用基金</t>
    <rPh sb="0" eb="2">
      <t>フツウ</t>
    </rPh>
    <rPh sb="2" eb="4">
      <t>ザイサン</t>
    </rPh>
    <rPh sb="4" eb="6">
      <t>ショブン</t>
    </rPh>
    <rPh sb="6" eb="7">
      <t>キン</t>
    </rPh>
    <rPh sb="7" eb="9">
      <t>ウンヨウ</t>
    </rPh>
    <rPh sb="9" eb="11">
      <t>キキン</t>
    </rPh>
    <phoneticPr fontId="5"/>
  </si>
  <si>
    <t>浜川漁港多目的利用施設整備地区開発基金</t>
    <rPh sb="0" eb="2">
      <t>ハマガワ</t>
    </rPh>
    <rPh sb="2" eb="4">
      <t>ギョコウ</t>
    </rPh>
    <rPh sb="4" eb="7">
      <t>タモクテキ</t>
    </rPh>
    <rPh sb="7" eb="9">
      <t>リヨウ</t>
    </rPh>
    <rPh sb="9" eb="11">
      <t>シセツ</t>
    </rPh>
    <rPh sb="11" eb="13">
      <t>セイビ</t>
    </rPh>
    <rPh sb="13" eb="15">
      <t>チク</t>
    </rPh>
    <rPh sb="15" eb="17">
      <t>カイハツ</t>
    </rPh>
    <rPh sb="17" eb="19">
      <t>キキン</t>
    </rPh>
    <phoneticPr fontId="5"/>
  </si>
  <si>
    <t>美浜地区開発基金</t>
    <rPh sb="0" eb="2">
      <t>ミハマ</t>
    </rPh>
    <rPh sb="2" eb="4">
      <t>チク</t>
    </rPh>
    <rPh sb="4" eb="6">
      <t>カイハツ</t>
    </rPh>
    <rPh sb="6" eb="8">
      <t>キキン</t>
    </rPh>
    <phoneticPr fontId="2"/>
  </si>
  <si>
    <t>特定駐留軍用地等内土地取得事業基金</t>
    <rPh sb="0" eb="2">
      <t>トクテイ</t>
    </rPh>
    <rPh sb="2" eb="5">
      <t>チュウリュウグン</t>
    </rPh>
    <rPh sb="5" eb="8">
      <t>ヨウチナド</t>
    </rPh>
    <rPh sb="8" eb="9">
      <t>ウチ</t>
    </rPh>
    <rPh sb="9" eb="11">
      <t>トチ</t>
    </rPh>
    <rPh sb="11" eb="13">
      <t>シュトク</t>
    </rPh>
    <rPh sb="13" eb="15">
      <t>ジギョウ</t>
    </rPh>
    <rPh sb="15" eb="17">
      <t>キキン</t>
    </rPh>
    <phoneticPr fontId="2"/>
  </si>
  <si>
    <t>一般社団法人　北谷地域振興センター</t>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</si>
  <si>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</si>
  <si>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</si>
  <si>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</si>
  <si>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</si>
  <si>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</si>
  <si>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</si>
  <si>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</si>
  <si>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</si>
  <si>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</si>
  <si>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</si>
  <si>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</si>
  <si>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ー</t>
    <phoneticPr fontId="2"/>
  </si>
  <si>
    <t>宅地造成事業（その他造成）</t>
    <rPh sb="0" eb="2">
      <t>タクチ</t>
    </rPh>
    <rPh sb="2" eb="4">
      <t>ゾウセイ</t>
    </rPh>
    <rPh sb="4" eb="6">
      <t>ジギョウ</t>
    </rPh>
    <rPh sb="9" eb="10">
      <t>タ</t>
    </rPh>
    <rPh sb="10" eb="12">
      <t>ゾウセイ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</si>
  <si>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</si>
  <si>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</si>
  <si>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25年度からは0％が続いていており、令和4年度に関しては、地方債の現在高及び債務負担行為に基づく支出予定額が減少した結果、0％となっている。一方で、有形固定資産減価償却率は令和3年度から50％を超えており、今後、老朽化した施設の更新等が生じた場合、将来負担比率の増加が懸念されるため、公共施設等総合管理計画及び個別施設計画に基づき適正な管理を推進していく。</t>
    <rPh sb="0" eb="2">
      <t>ショウライ</t>
    </rPh>
    <rPh sb="2" eb="4">
      <t>フタン</t>
    </rPh>
    <rPh sb="4" eb="6">
      <t>ヒリツ</t>
    </rPh>
    <rPh sb="28" eb="30">
      <t>レイワ</t>
    </rPh>
    <rPh sb="31" eb="33">
      <t>ネンド</t>
    </rPh>
    <rPh sb="34" eb="35">
      <t>カン</t>
    </rPh>
    <rPh sb="39" eb="42">
      <t>チホウサイ</t>
    </rPh>
    <rPh sb="43" eb="45">
      <t>ゲンザイ</t>
    </rPh>
    <rPh sb="45" eb="46">
      <t>ダカ</t>
    </rPh>
    <rPh sb="46" eb="47">
      <t>オヨ</t>
    </rPh>
    <rPh sb="48" eb="50">
      <t>サイム</t>
    </rPh>
    <rPh sb="50" eb="52">
      <t>フタン</t>
    </rPh>
    <rPh sb="53" eb="55">
      <t>ショウライ</t>
    </rPh>
    <rPh sb="55" eb="59">
      <t>フタンヒリツ</t>
    </rPh>
    <rPh sb="60" eb="62">
      <t>ゾウカ</t>
    </rPh>
    <rPh sb="63" eb="65">
      <t>ケネン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</si>
  <si>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</si>
  <si>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</si>
  <si>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</si>
  <si>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</si>
  <si>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</si>
  <si>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</si>
  <si>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地方債の借入抑制及び債務負担行為に基づく支出予定額が減少した結果、将来負担比率、実質公債費比率ともに低い水準を推移している。</t>
    <rPh sb="0" eb="3">
      <t>チホウサイ</t>
    </rPh>
    <rPh sb="4" eb="6">
      <t>カリイレ</t>
    </rPh>
    <rPh sb="6" eb="8">
      <t>ヨクセイ</t>
    </rPh>
    <rPh sb="8" eb="9">
      <t>オヨ</t>
    </rPh>
    <rPh sb="10" eb="12">
      <t>サイム</t>
    </rPh>
    <rPh sb="12" eb="14">
      <t>フタン</t>
    </rPh>
    <rPh sb="14" eb="16">
      <t>コウイ</t>
    </rPh>
    <rPh sb="17" eb="18">
      <t>モト</t>
    </rPh>
    <rPh sb="20" eb="22">
      <t>シシュツ</t>
    </rPh>
    <rPh sb="22" eb="24">
      <t>ヨテイ</t>
    </rPh>
    <rPh sb="24" eb="25">
      <t>ガク</t>
    </rPh>
    <rPh sb="26" eb="28">
      <t>ゲンショウ</t>
    </rPh>
    <rPh sb="30" eb="32">
      <t>ケッカ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</si>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</sst>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BA4BF3C-38BC-40AF-B58F-F98E381AEEF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3057-40B3-BB6D-9844148E2A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73625</c:v>
                </c:pt>
                <c:pt idx="1">
                  <c:v>107467</c:v>
                </c:pt>
                <c:pt idx="2">
                  <c:v>85606</c:v>
                </c:pt>
                <c:pt idx="3">
                  <c:v>87812</c:v>
                </c:pt>
                <c:pt idx="4">
                  <c:v>76511</c:v>
                </c:pt>
              </c:numCache>
            </c:numRef>
          </c:val>
          <c:smooth val="0"/>
          <c:extLst>
            <c:ext xmlns:c16="http://schemas.microsoft.com/office/drawing/2014/chart" uri="{C3380CC4-5D6E-409C-BE32-E72D297353CC}">
              <c16:uniqueId val="{00000001-3057-40B3-BB6D-9844148E2A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7.02</c:v>
                </c:pt>
                <c:pt idx="1">
                  <c:v>8.89</c:v>
                </c:pt>
                <c:pt idx="2">
                  <c:v>9.56</c:v>
                </c:pt>
                <c:pt idx="3">
                  <c:v>12.24</c:v>
                </c:pt>
                <c:pt idx="4">
                  <c:v>12.54</c:v>
                </c:pt>
              </c:numCache>
            </c:numRef>
          </c:val>
          <c:extLst>
            <c:ext xmlns:c16="http://schemas.microsoft.com/office/drawing/2014/chart" uri="{C3380CC4-5D6E-409C-BE32-E72D297353CC}">
              <c16:uniqueId val="{00000000-2DD9-4BA5-98D2-87AAE6398A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43.68</c:v>
                </c:pt>
                <c:pt idx="1">
                  <c:v>51.75</c:v>
                </c:pt>
                <c:pt idx="2">
                  <c:v>52.94</c:v>
                </c:pt>
                <c:pt idx="3">
                  <c:v>50.6</c:v>
                </c:pt>
                <c:pt idx="4">
                  <c:v>61.46</c:v>
                </c:pt>
              </c:numCache>
            </c:numRef>
          </c:val>
          <c:extLst>
            <c:ext xmlns:c16="http://schemas.microsoft.com/office/drawing/2014/chart" uri="{C3380CC4-5D6E-409C-BE32-E72D297353CC}">
              <c16:uniqueId val="{00000001-2DD9-4BA5-98D2-87AAE6398A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10.55</c:v>
                </c:pt>
                <c:pt idx="1">
                  <c:v>10.08</c:v>
                </c:pt>
                <c:pt idx="2">
                  <c:v>4.62</c:v>
                </c:pt>
                <c:pt idx="3">
                  <c:v>4.51</c:v>
                </c:pt>
                <c:pt idx="4">
                  <c:v>8.74</c:v>
                </c:pt>
              </c:numCache>
            </c:numRef>
          </c:val>
          <c:smooth val="0"/>
          <c:extLst>
            <c:ext xmlns:c16="http://schemas.microsoft.com/office/drawing/2014/chart" uri="{C3380CC4-5D6E-409C-BE32-E72D297353CC}">
              <c16:uniqueId val="{00000002-2DD9-4BA5-98D2-87AAE6398A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11-40ED-8DAE-AA534505C1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11-40ED-8DAE-AA534505C1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11-40ED-8DAE-AA534505C1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11-40ED-8DAE-AA534505C16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C11-40ED-8DAE-AA534505C1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0.01</c:v>
                </c:pt>
                <c:pt idx="4">
                  <c:v>#N/A</c:v>
                </c:pt>
                <c:pt idx="5">
                  <c:v>0.04</c:v>
                </c:pt>
                <c:pt idx="6">
                  <c:v>#N/A</c:v>
                </c:pt>
                <c:pt idx="7">
                  <c:v>0.04</c:v>
                </c:pt>
                <c:pt idx="8">
                  <c:v>#N/A</c:v>
                </c:pt>
                <c:pt idx="9">
                  <c:v>0.06</c:v>
                </c:pt>
              </c:numCache>
            </c:numRef>
          </c:val>
          <c:extLst>
            <c:ext xmlns:c16="http://schemas.microsoft.com/office/drawing/2014/chart" uri="{C3380CC4-5D6E-409C-BE32-E72D297353CC}">
              <c16:uniqueId val="{00000005-0C11-40ED-8DAE-AA534505C16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0.45</c:v>
                </c:pt>
                <c:pt idx="2">
                  <c:v>#N/A</c:v>
                </c:pt>
                <c:pt idx="3">
                  <c:v>0.18</c:v>
                </c:pt>
                <c:pt idx="4">
                  <c:v>#N/A</c:v>
                </c:pt>
                <c:pt idx="5">
                  <c:v>0.75</c:v>
                </c:pt>
                <c:pt idx="6">
                  <c:v>#N/A</c:v>
                </c:pt>
                <c:pt idx="7">
                  <c:v>1.98</c:v>
                </c:pt>
                <c:pt idx="8">
                  <c:v>#N/A</c:v>
                </c:pt>
                <c:pt idx="9">
                  <c:v>1.27</c:v>
                </c:pt>
              </c:numCache>
            </c:numRef>
          </c:val>
          <c:extLst>
            <c:ext xmlns:c16="http://schemas.microsoft.com/office/drawing/2014/chart" uri="{C3380CC4-5D6E-409C-BE32-E72D297353CC}">
              <c16:uniqueId val="{00000006-0C11-40ED-8DAE-AA534505C16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1.95</c:v>
                </c:pt>
                <c:pt idx="2">
                  <c:v>#N/A</c:v>
                </c:pt>
                <c:pt idx="3">
                  <c:v>3.34</c:v>
                </c:pt>
                <c:pt idx="4">
                  <c:v>#N/A</c:v>
                </c:pt>
                <c:pt idx="5">
                  <c:v>3.57</c:v>
                </c:pt>
                <c:pt idx="6">
                  <c:v>#N/A</c:v>
                </c:pt>
                <c:pt idx="7">
                  <c:v>2.81</c:v>
                </c:pt>
                <c:pt idx="8">
                  <c:v>#N/A</c:v>
                </c:pt>
                <c:pt idx="9">
                  <c:v>2.39</c:v>
                </c:pt>
              </c:numCache>
            </c:numRef>
          </c:val>
          <c:extLst>
            <c:ext xmlns:c16="http://schemas.microsoft.com/office/drawing/2014/chart" uri="{C3380CC4-5D6E-409C-BE32-E72D297353CC}">
              <c16:uniqueId val="{00000007-0C11-40ED-8DAE-AA534505C1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7.24</c:v>
                </c:pt>
                <c:pt idx="2">
                  <c:v>#N/A</c:v>
                </c:pt>
                <c:pt idx="3">
                  <c:v>9.0500000000000007</c:v>
                </c:pt>
                <c:pt idx="4">
                  <c:v>#N/A</c:v>
                </c:pt>
                <c:pt idx="5">
                  <c:v>9.86</c:v>
                </c:pt>
                <c:pt idx="6">
                  <c:v>#N/A</c:v>
                </c:pt>
                <c:pt idx="7">
                  <c:v>12.67</c:v>
                </c:pt>
                <c:pt idx="8">
                  <c:v>#N/A</c:v>
                </c:pt>
                <c:pt idx="9">
                  <c:v>12.53</c:v>
                </c:pt>
              </c:numCache>
            </c:numRef>
          </c:val>
          <c:extLst>
            <c:ext xmlns:c16="http://schemas.microsoft.com/office/drawing/2014/chart" uri="{C3380CC4-5D6E-409C-BE32-E72D297353CC}">
              <c16:uniqueId val="{00000008-0C11-40ED-8DAE-AA534505C1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35.74</c:v>
                </c:pt>
                <c:pt idx="2">
                  <c:v>#N/A</c:v>
                </c:pt>
                <c:pt idx="3">
                  <c:v>36.97</c:v>
                </c:pt>
                <c:pt idx="4">
                  <c:v>#N/A</c:v>
                </c:pt>
                <c:pt idx="5">
                  <c:v>35.619999999999997</c:v>
                </c:pt>
                <c:pt idx="6">
                  <c:v>#N/A</c:v>
                </c:pt>
                <c:pt idx="7">
                  <c:v>32.94</c:v>
                </c:pt>
                <c:pt idx="8">
                  <c:v>#N/A</c:v>
                </c:pt>
                <c:pt idx="9">
                  <c:v>31.22</c:v>
                </c:pt>
              </c:numCache>
            </c:numRef>
          </c:val>
          <c:extLst>
            <c:ext xmlns:c16="http://schemas.microsoft.com/office/drawing/2014/chart" uri="{C3380CC4-5D6E-409C-BE32-E72D297353CC}">
              <c16:uniqueId val="{00000009-0C11-40ED-8DAE-AA534505C1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739</c:v>
                </c:pt>
                <c:pt idx="5">
                  <c:v>735</c:v>
                </c:pt>
                <c:pt idx="8">
                  <c:v>744</c:v>
                </c:pt>
                <c:pt idx="11">
                  <c:v>733</c:v>
                </c:pt>
                <c:pt idx="14">
                  <c:v>597</c:v>
                </c:pt>
              </c:numCache>
            </c:numRef>
          </c:val>
          <c:extLst>
            <c:ext xmlns:c16="http://schemas.microsoft.com/office/drawing/2014/chart" uri="{C3380CC4-5D6E-409C-BE32-E72D297353CC}">
              <c16:uniqueId val="{00000000-49F2-4B0F-BFD3-A2F1C67E33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F2-4B0F-BFD3-A2F1C67E33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F2-4B0F-BFD3-A2F1C67E33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115</c:v>
                </c:pt>
                <c:pt idx="3">
                  <c:v>126</c:v>
                </c:pt>
                <c:pt idx="6">
                  <c:v>135</c:v>
                </c:pt>
                <c:pt idx="9">
                  <c:v>107</c:v>
                </c:pt>
                <c:pt idx="12">
                  <c:v>122</c:v>
                </c:pt>
              </c:numCache>
            </c:numRef>
          </c:val>
          <c:extLst>
            <c:ext xmlns:c16="http://schemas.microsoft.com/office/drawing/2014/chart" uri="{C3380CC4-5D6E-409C-BE32-E72D297353CC}">
              <c16:uniqueId val="{00000003-49F2-4B0F-BFD3-A2F1C67E33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c:v>
                </c:pt>
                <c:pt idx="3">
                  <c:v>69</c:v>
                </c:pt>
                <c:pt idx="6">
                  <c:v>44</c:v>
                </c:pt>
                <c:pt idx="9">
                  <c:v>86</c:v>
                </c:pt>
                <c:pt idx="12">
                  <c:v>87</c:v>
                </c:pt>
              </c:numCache>
            </c:numRef>
          </c:val>
          <c:extLst>
            <c:ext xmlns:c16="http://schemas.microsoft.com/office/drawing/2014/chart" uri="{C3380CC4-5D6E-409C-BE32-E72D297353CC}">
              <c16:uniqueId val="{00000004-49F2-4B0F-BFD3-A2F1C67E33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F2-4B0F-BFD3-A2F1C67E33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F2-4B0F-BFD3-A2F1C67E33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776</c:v>
                </c:pt>
                <c:pt idx="3">
                  <c:v>818</c:v>
                </c:pt>
                <c:pt idx="6">
                  <c:v>874</c:v>
                </c:pt>
                <c:pt idx="9">
                  <c:v>897</c:v>
                </c:pt>
                <c:pt idx="12">
                  <c:v>734</c:v>
                </c:pt>
              </c:numCache>
            </c:numRef>
          </c:val>
          <c:extLst>
            <c:ext xmlns:c16="http://schemas.microsoft.com/office/drawing/2014/chart" uri="{C3380CC4-5D6E-409C-BE32-E72D297353CC}">
              <c16:uniqueId val="{00000007-49F2-4B0F-BFD3-A2F1C67E33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201</c:v>
                </c:pt>
                <c:pt idx="2">
                  <c:v>#N/A</c:v>
                </c:pt>
                <c:pt idx="3">
                  <c:v>#N/A</c:v>
                </c:pt>
                <c:pt idx="4">
                  <c:v>278</c:v>
                </c:pt>
                <c:pt idx="5">
                  <c:v>#N/A</c:v>
                </c:pt>
                <c:pt idx="6">
                  <c:v>#N/A</c:v>
                </c:pt>
                <c:pt idx="7">
                  <c:v>309</c:v>
                </c:pt>
                <c:pt idx="8">
                  <c:v>#N/A</c:v>
                </c:pt>
                <c:pt idx="9">
                  <c:v>#N/A</c:v>
                </c:pt>
                <c:pt idx="10">
                  <c:v>357</c:v>
                </c:pt>
                <c:pt idx="11">
                  <c:v>#N/A</c:v>
                </c:pt>
                <c:pt idx="12">
                  <c:v>#N/A</c:v>
                </c:pt>
                <c:pt idx="13">
                  <c:v>346</c:v>
                </c:pt>
                <c:pt idx="14">
                  <c:v>#N/A</c:v>
                </c:pt>
              </c:numCache>
            </c:numRef>
          </c:val>
          <c:smooth val="0"/>
          <c:extLst>
            <c:ext xmlns:c16="http://schemas.microsoft.com/office/drawing/2014/chart" uri="{C3380CC4-5D6E-409C-BE32-E72D297353CC}">
              <c16:uniqueId val="{00000008-49F2-4B0F-BFD3-A2F1C67E33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7382</c:v>
                </c:pt>
                <c:pt idx="5">
                  <c:v>7731</c:v>
                </c:pt>
                <c:pt idx="8">
                  <c:v>7764</c:v>
                </c:pt>
                <c:pt idx="11">
                  <c:v>7833</c:v>
                </c:pt>
                <c:pt idx="14">
                  <c:v>7576</c:v>
                </c:pt>
              </c:numCache>
            </c:numRef>
          </c:val>
          <c:extLst>
            <c:ext xmlns:c16="http://schemas.microsoft.com/office/drawing/2014/chart" uri="{C3380CC4-5D6E-409C-BE32-E72D297353CC}">
              <c16:uniqueId val="{00000000-0CB5-4602-8139-130F7B33E2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510</c:v>
                </c:pt>
                <c:pt idx="5">
                  <c:v>351</c:v>
                </c:pt>
                <c:pt idx="8">
                  <c:v>193</c:v>
                </c:pt>
                <c:pt idx="11">
                  <c:v>37</c:v>
                </c:pt>
                <c:pt idx="14">
                  <c:v>20</c:v>
                </c:pt>
              </c:numCache>
            </c:numRef>
          </c:val>
          <c:extLst>
            <c:ext xmlns:c16="http://schemas.microsoft.com/office/drawing/2014/chart" uri="{C3380CC4-5D6E-409C-BE32-E72D297353CC}">
              <c16:uniqueId val="{00000001-0CB5-4602-8139-130F7B33E2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8204</c:v>
                </c:pt>
                <c:pt idx="5">
                  <c:v>7919</c:v>
                </c:pt>
                <c:pt idx="8">
                  <c:v>8191</c:v>
                </c:pt>
                <c:pt idx="11">
                  <c:v>8049</c:v>
                </c:pt>
                <c:pt idx="14">
                  <c:v>8373</c:v>
                </c:pt>
              </c:numCache>
            </c:numRef>
          </c:val>
          <c:extLst>
            <c:ext xmlns:c16="http://schemas.microsoft.com/office/drawing/2014/chart" uri="{C3380CC4-5D6E-409C-BE32-E72D297353CC}">
              <c16:uniqueId val="{00000002-0CB5-4602-8139-130F7B33E2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B5-4602-8139-130F7B33E2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B5-4602-8139-130F7B33E2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B5-4602-8139-130F7B33E2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319</c:v>
                </c:pt>
                <c:pt idx="3">
                  <c:v>279</c:v>
                </c:pt>
                <c:pt idx="6">
                  <c:v>162</c:v>
                </c:pt>
                <c:pt idx="9">
                  <c:v>10</c:v>
                </c:pt>
                <c:pt idx="12">
                  <c:v>233</c:v>
                </c:pt>
              </c:numCache>
            </c:numRef>
          </c:val>
          <c:extLst>
            <c:ext xmlns:c16="http://schemas.microsoft.com/office/drawing/2014/chart" uri="{C3380CC4-5D6E-409C-BE32-E72D297353CC}">
              <c16:uniqueId val="{00000006-0CB5-4602-8139-130F7B33E2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556</c:v>
                </c:pt>
                <c:pt idx="3">
                  <c:v>492</c:v>
                </c:pt>
                <c:pt idx="6">
                  <c:v>492</c:v>
                </c:pt>
                <c:pt idx="9">
                  <c:v>486</c:v>
                </c:pt>
                <c:pt idx="12">
                  <c:v>450</c:v>
                </c:pt>
              </c:numCache>
            </c:numRef>
          </c:val>
          <c:extLst>
            <c:ext xmlns:c16="http://schemas.microsoft.com/office/drawing/2014/chart" uri="{C3380CC4-5D6E-409C-BE32-E72D297353CC}">
              <c16:uniqueId val="{00000007-0CB5-4602-8139-130F7B33E2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900</c:v>
                </c:pt>
                <c:pt idx="3">
                  <c:v>590</c:v>
                </c:pt>
                <c:pt idx="6">
                  <c:v>587</c:v>
                </c:pt>
                <c:pt idx="9">
                  <c:v>825</c:v>
                </c:pt>
                <c:pt idx="12">
                  <c:v>999</c:v>
                </c:pt>
              </c:numCache>
            </c:numRef>
          </c:val>
          <c:extLst>
            <c:ext xmlns:c16="http://schemas.microsoft.com/office/drawing/2014/chart" uri="{C3380CC4-5D6E-409C-BE32-E72D297353CC}">
              <c16:uniqueId val="{00000008-0CB5-4602-8139-130F7B33E2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898</c:v>
                </c:pt>
                <c:pt idx="3">
                  <c:v>631</c:v>
                </c:pt>
                <c:pt idx="6">
                  <c:v>462</c:v>
                </c:pt>
                <c:pt idx="9">
                  <c:v>296</c:v>
                </c:pt>
                <c:pt idx="12">
                  <c:v>131</c:v>
                </c:pt>
              </c:numCache>
            </c:numRef>
          </c:val>
          <c:extLst>
            <c:ext xmlns:c16="http://schemas.microsoft.com/office/drawing/2014/chart" uri="{C3380CC4-5D6E-409C-BE32-E72D297353CC}">
              <c16:uniqueId val="{00000009-0CB5-4602-8139-130F7B33E2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6568</c:v>
                </c:pt>
                <c:pt idx="3">
                  <c:v>6620</c:v>
                </c:pt>
                <c:pt idx="6">
                  <c:v>6327</c:v>
                </c:pt>
                <c:pt idx="9">
                  <c:v>6200</c:v>
                </c:pt>
                <c:pt idx="12">
                  <c:v>6011</c:v>
                </c:pt>
              </c:numCache>
            </c:numRef>
          </c:val>
          <c:extLst>
            <c:ext xmlns:c16="http://schemas.microsoft.com/office/drawing/2014/chart" uri="{C3380CC4-5D6E-409C-BE32-E72D297353CC}">
              <c16:uniqueId val="{0000000A-0CB5-4602-8139-130F7B33E2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B5-4602-8139-130F7B33E2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3981</c:v>
                </c:pt>
                <c:pt idx="1">
                  <c:v>4077</c:v>
                </c:pt>
                <c:pt idx="2">
                  <c:v>4769</c:v>
                </c:pt>
              </c:numCache>
            </c:numRef>
          </c:val>
          <c:extLst>
            <c:ext xmlns:c16="http://schemas.microsoft.com/office/drawing/2014/chart" uri="{C3380CC4-5D6E-409C-BE32-E72D297353CC}">
              <c16:uniqueId val="{00000000-A052-4D24-B7B4-9EA06B5CCE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185</c:v>
                </c:pt>
                <c:pt idx="1">
                  <c:v>352</c:v>
                </c:pt>
                <c:pt idx="2">
                  <c:v>342</c:v>
                </c:pt>
              </c:numCache>
            </c:numRef>
          </c:val>
          <c:extLst>
            <c:ext xmlns:c16="http://schemas.microsoft.com/office/drawing/2014/chart" uri="{C3380CC4-5D6E-409C-BE32-E72D297353CC}">
              <c16:uniqueId val="{00000001-A052-4D24-B7B4-9EA06B5CCE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5520</c:v>
                </c:pt>
                <c:pt idx="1">
                  <c:v>4820</c:v>
                </c:pt>
                <c:pt idx="2">
                  <c:v>5458</c:v>
                </c:pt>
              </c:numCache>
            </c:numRef>
          </c:val>
          <c:extLst>
            <c:ext xmlns:c16="http://schemas.microsoft.com/office/drawing/2014/chart" uri="{C3380CC4-5D6E-409C-BE32-E72D297353CC}">
              <c16:uniqueId val="{00000002-A052-4D24-B7B4-9EA06B5CCE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{130A4CA6-5E1C-4400-A1BD-A2C6017CAFD8}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3CB-4807-9895-ADBF14C5CD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{100647E5-C4B8-4EF1-9B87-ECF60E669318}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CB-4807-9895-ADBF14C5CD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{371126DC-48E1-40DE-963D-5681AD683D5E}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CB-4807-9895-ADBF14C5CD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{53FAEEF9-BAE2-4A1D-AD31-FA52939D6719}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CB-4807-9895-ADBF14C5CD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{DA7F6AC6-61C5-4451-AAFC-9C5DFA2E1ED7}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CB-4807-9895-ADBF14C5CD8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{154A3548-4184-40BA-B679-3358140880EB}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3CB-4807-9895-ADBF14C5CD8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{6E2E286D-245B-45FB-9CE5-F34C9669DCDA}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3CB-4807-9895-ADBF14C5CD8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{8A9E55B4-0C05-4946-819D-EF1BF601ADEC}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3CB-4807-9895-ADBF14C5CD8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{C1EABA7A-13AE-48A0-968B-88118F01D1D5}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3CB-4807-9895-ADBF14C5CD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46.5</c:v>
                </c:pt>
                <c:pt idx="8">
                  <c:v>47</c:v>
                </c:pt>
                <c:pt idx="16">
                  <c:v>48.8</c:v>
                </c:pt>
                <c:pt idx="24">
                  <c:v>50.8</c:v>
                </c:pt>
                <c:pt idx="32">
                  <c:v>50.9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CB-4807-9895-ADBF14C5CD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{65C04640-4952-41B5-8529-2C250AB77C6E}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3CB-4807-9895-ADBF14C5CD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{06D9DAA0-B287-44F4-9A32-0CAA6B857BCA}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CB-4807-9895-ADBF14C5CD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{1D8F7176-0EB2-4CA2-AD37-DBCD60CD4B21}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CB-4807-9895-ADBF14C5CD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{589F3B69-E2EC-4447-9C7D-C86CC57CEBE7}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CB-4807-9895-ADBF14C5CD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{5E7E316D-3AA7-4DBB-8DB0-EFE3D093B2DE}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CB-4807-9895-ADBF14C5CD8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{F8BF3175-7408-4665-BC4F-426747967D8C}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3CB-4807-9895-ADBF14C5CD8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{2047CE65-B35D-4DA0-80E7-294C0F36EAFF}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3CB-4807-9895-ADBF14C5CD8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{8F721A49-BEC0-4EE9-9A69-A6CDBA4E3C6C}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3CB-4807-9895-ADBF14C5CD8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{F40AD781-0456-417C-9A5F-F21958FB607B}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3CB-4807-9895-ADBF14C5CD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93CB-4807-9895-ADBF14C5CD8C}"/>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{CCDFD3AF-F65C-4B63-A626-171CF1720DC1}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908-4BE9-B19C-C7DB818C27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{A92E29C8-8F54-4B70-9EA5-8AC292EAB2D8}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08-4BE9-B19C-C7DB818C27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{86FF2E78-8DE4-400F-AA4C-DF0435698797}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08-4BE9-B19C-C7DB818C27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{E586C082-C628-40BF-94E4-32AFA01E2B37}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08-4BE9-B19C-C7DB818C27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{6A368351-58E0-4065-9F94-7FE031AE8B43}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08-4BE9-B19C-C7DB818C27C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{78C8DC54-6043-4C40-B2D0-08480651AAF1}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908-4BE9-B19C-C7DB818C27C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{E5229A7C-A7A4-482B-930D-937876170DBE}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908-4BE9-B19C-C7DB818C27C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{D892E8FD-8B5A-4544-B875-97E7EE9B7F42}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908-4BE9-B19C-C7DB818C27C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{64AA6608-A2EA-4F17-9115-7B5C6B0D5A45}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908-4BE9-B19C-C7DB818C27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3.4</c:v>
                </c:pt>
                <c:pt idx="16">
                  <c:v>3.9</c:v>
                </c:pt>
                <c:pt idx="24">
                  <c:v>4.4000000000000004</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08-4BE9-B19C-C7DB818C27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{3E9FBD4E-09E2-4A9E-BEB0-AB057CA60C80}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908-4BE9-B19C-C7DB818C27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{4E001E36-B323-46FD-8EE0-52C0CBCA5787}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08-4BE9-B19C-C7DB818C27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{C212DF1E-209E-433A-A0F0-2C0601D2159D}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08-4BE9-B19C-C7DB818C27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{571B7A6A-8D68-42BF-BE74-2AC0E84C5617}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08-4BE9-B19C-C7DB818C27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{A04B53C2-4134-4ECB-9617-CFA9E47CC8FF}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08-4BE9-B19C-C7DB818C27C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{1A0B1407-73CA-462E-87A6-F2617A54530A}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908-4BE9-B19C-C7DB818C27C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{7F1EFDB1-1C03-4944-A547-82AB5D7272BE}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908-4BE9-B19C-C7DB818C27C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{DC60097E-621E-4C91-A8B5-4D3D8CAD2C4F}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908-4BE9-B19C-C7DB818C27C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{1AF6F099-262B-462E-9594-C55CE0D82552}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908-4BE9-B19C-C7DB818C27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1908-4BE9-B19C-C7DB818C27C7}"/>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16BAC60-A27D-49BD-8032-4D9A6E515B6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AFF2B10-F013-4850-985C-708C86E76651}"/>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10F4560-37C2-42AF-9961-7B024B3BE3FB}"/>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A46AC7A-D822-48FB-A091-1321FBBDB8A9}"/>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435ED0C-D96A-4641-BB0F-C9DF2B9DA765}"/>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0CD7907-41FD-4DD1-A4BA-09597336E68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AD2401C-FFD5-46C7-B832-EFDC2276221A}"/>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DBE9375-73F1-400F-A8E9-9B481B9EF89F}"/>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6EB6E0D-ACCC-4C57-8704-2799CA4B0284}"/>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7020E55-70CC-45DC-AF30-551A6FF2D6EF}"/>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29,056
28,181
13.91
19,331,659
18,015,766
972,904
7,759,390
6,011,121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9B28D69-326B-4190-8F8D-6F382A50843C}"/>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652E3F5-8301-419D-836D-607867B87ABA}"/>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C204DC8-46D8-4543-AC5F-29B8E9902D2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1CF6B8E-A2F9-4F43-9EA2-732244EC0C7A}"/>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5AA2E5E-4DBA-4FE0-9325-02D0F1289B7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067C966-5AF9-4EC1-9D43-764E7936161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81F55DF-95E6-4CE9-9D84-12BEF51BF0E1}"/>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26FD516-B89F-4F81-B6E2-C655DBFC3934}"/>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E877507-616A-4CC6-9334-AC200BDCCE0E}"/>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B79AEF6-6BD1-49E8-856F-25F5948E851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C30A201-A1A2-4BE7-8CCF-D7D4B3D510DD}"/>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AB5C55F-20AD-42F4-BE41-4898D037387B}"/>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012211B-44FF-4DF2-B7F6-CE9F0CDEA0DE}"/>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BDB46EA-20EB-490F-B5CF-4D191D777A5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A086CC5-58DB-4A69-8585-0687513285DD}"/>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CE724BE-C97F-4750-B4DC-7E5995D4EC53}"/>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011E81D-74BE-44C0-8FDD-2F7C5F3B2F9B}"/>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382F6CF-9151-4599-B500-27F9D3483308}"/>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1E86219-FBBD-4E12-8589-E5E3F3F9D7E6}"/>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506BD89-A1D9-4815-9FFA-1DB1DAF3CDD3}"/>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FCFADB5-4237-44CC-93C4-D17742A43B19}"/>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129CC53-62C1-4321-8425-C0A57EDBFC47}"/>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47C371E-4CF1-49AC-9344-817D3BCE5C3C}"/>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B8D4F8E-02BA-4808-8DB9-130D610C152C}"/>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597A396-157E-442C-9B85-1690B34CAFCB}"/>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BACA42F-14D1-4ED6-8CF2-E4ED6FACF4EE}"/>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007725B-E827-4229-9BDF-4A85FAC4BA83}"/>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4814D1D-C716-4429-93D4-2B720130CFA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6879619-F8B0-4569-AEC8-0CD0CD29924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4B1F6E0-9147-4657-8B67-9DBD9EAD08D5}"/>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6D376A3-2B2F-4B39-A736-6C476D846F1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56BC596-4C20-4D26-86DB-4B3CC900529A}"/>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1D86B32-49A6-46BF-9B12-96B9A0620279}"/>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DDA8290-FDE3-430C-A7FF-26E3D7CE1901}"/>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CCE3597-C2A6-499E-A8B1-5F1871E0342A}"/>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28598EF-3E37-4D0E-A35E-15B62F2B6918}"/>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224B083-A4D7-4ABC-B3CE-B68C6404A558}"/>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ポイント上回っている。ここ数年は連続して伸びていたが、昨年と比較すると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ポイント減となっている。固定資産税等の増収が見込まれていることから、次年度以降は緩やかな伸びが期待できる。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3B71BE2-6F5F-4C3A-A9BF-02BC628B680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06D42D7-FC6B-496E-849F-CAF9FFF91F62}"/>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16EFBD0D-6A33-4461-8571-2A164CF231A5}"/>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7442707-3519-4204-A325-C14FA6A4A90D}"/>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C8B8451-23A5-4FFB-AD1C-ED4483C59E3A}"/>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A3972AA-D2F0-4A9B-899A-7DB604678E92}"/>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356D251-312D-45CE-B13D-85CA7D142AE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A7E4A3D-F61E-4D3E-8915-841A3CB0AF8E}"/>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F4EBC1B-1ABA-4313-958E-4A49B21F0E27}"/>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6BB7E2D-D87C-4680-B0E2-3C44A5B96353}"/>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981D465-2276-459D-9112-ED539622D2AE}"/>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B077593-FB78-49E5-A3FB-AB1A8DC8FAE8}"/>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1E30796-B721-4343-9CFD-895209BAF8E1}"/>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A92EA0F-7E1E-4090-B74C-A339BA6108F1}"/>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00EF80A-D103-4F90-9E62-DD923061EE4F}"/>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E0FC68C6-C75C-4A99-844C-4984B0AAC80E}"/>
            </a:ext>
          </a:extLst>
        </xdr:cNvPr>
        <xdr:cNvCxnSpPr/>
      </xdr:nvCxnSpPr>
      <xdr:spPr>
        <a:xfrm flipV="1">
          <a:off x="4514850" y="6227375"/>
          <a:ext cx="0" cy="1430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9FD677F3-364F-4B15-89FF-37E581444A55}"/>
            </a:ext>
          </a:extLst>
        </xdr:cNvPr>
        <xdr:cNvSpPr txBox="1"/>
      </xdr:nvSpPr>
      <xdr:spPr>
        <a:xfrm>
          <a:off x="45847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9412CA56-3CCA-4496-ABA8-1F64CC99ACB9}"/>
            </a:ext>
          </a:extLst>
        </xdr:cNvPr>
        <xdr:cNvCxnSpPr/>
      </xdr:nvCxnSpPr>
      <xdr:spPr>
        <a:xfrm>
          <a:off x="4425950" y="765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8BB4373E-BF15-4DAF-A3D8-57A3DE428645}"/>
            </a:ext>
          </a:extLst>
        </xdr:cNvPr>
        <xdr:cNvSpPr txBox="1"/>
      </xdr:nvSpPr>
      <xdr:spPr>
        <a:xfrm>
          <a:off x="4584700" y="59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EBF041E9-A94F-4348-8AD5-A88D5AAC163A}"/>
            </a:ext>
          </a:extLst>
        </xdr:cNvPr>
        <xdr:cNvCxnSpPr/>
      </xdr:nvCxnSpPr>
      <xdr:spPr>
        <a:xfrm>
          <a:off x="4425950" y="622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D5FA030-5602-43D5-A5CF-70710C4C08CE}"/>
            </a:ext>
          </a:extLst>
        </xdr:cNvPr>
        <xdr:cNvCxnSpPr/>
      </xdr:nvCxnSpPr>
      <xdr:spPr>
        <a:xfrm>
          <a:off x="3752850" y="6936035"/>
          <a:ext cx="762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BB7743A-5AA3-4CA3-BFC1-DC85120B8A79}"/>
            </a:ext>
          </a:extLst>
        </xdr:cNvPr>
        <xdr:cNvSpPr txBox="1"/>
      </xdr:nvSpPr>
      <xdr:spPr>
        <a:xfrm>
          <a:off x="4584700" y="7067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E8D490D0-6B57-4E44-8C1C-4D32C5573D25}"/>
            </a:ext>
          </a:extLst>
        </xdr:cNvPr>
        <xdr:cNvSpPr/>
      </xdr:nvSpPr>
      <xdr:spPr>
        <a:xfrm>
          <a:off x="44640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2EC405BB-C917-4308-8FF7-ED1BA100C565}"/>
            </a:ext>
          </a:extLst>
        </xdr:cNvPr>
        <xdr:cNvCxnSpPr/>
      </xdr:nvCxnSpPr>
      <xdr:spPr>
        <a:xfrm>
          <a:off x="2940050" y="69360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D34BEBD2-FB89-415D-9F3C-F51662A080A0}"/>
            </a:ext>
          </a:extLst>
        </xdr:cNvPr>
        <xdr:cNvSpPr/>
      </xdr:nvSpPr>
      <xdr:spPr>
        <a:xfrm>
          <a:off x="3702050" y="7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24CEA6C7-0BE8-49C2-BF64-7E8CBD2FA7CD}"/>
            </a:ext>
          </a:extLst>
        </xdr:cNvPr>
        <xdr:cNvSpPr txBox="1"/>
      </xdr:nvSpPr>
      <xdr:spPr>
        <a:xfrm>
          <a:off x="3409950" y="715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45626307-4C2A-4BCC-B5A4-325D0D4C1C99}"/>
            </a:ext>
          </a:extLst>
        </xdr:cNvPr>
        <xdr:cNvCxnSpPr/>
      </xdr:nvCxnSpPr>
      <xdr:spPr>
        <a:xfrm flipV="1">
          <a:off x="2127250" y="6936035"/>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B294F057-7FA1-4F46-8145-7867A2F33050}"/>
            </a:ext>
          </a:extLst>
        </xdr:cNvPr>
        <xdr:cNvSpPr/>
      </xdr:nvSpPr>
      <xdr:spPr>
        <a:xfrm>
          <a:off x="28892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2449928-724C-4F00-835D-E115F59D8D1B}"/>
            </a:ext>
          </a:extLst>
        </xdr:cNvPr>
        <xdr:cNvSpPr txBox="1"/>
      </xdr:nvSpPr>
      <xdr:spPr>
        <a:xfrm>
          <a:off x="25971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103011</xdr:rowOff>
    </xdr:to>
    <xdr:cxnSp macro="">
      <xdr:nvCxnSpPr>
        <xdr:cNvPr id="78" name="直線コネクタ 77">
          <a:extLst>
            <a:ext uri="{FF2B5EF4-FFF2-40B4-BE49-F238E27FC236}">
              <a16:creationId xmlns:a16="http://schemas.microsoft.com/office/drawing/2014/main" id="{C63CA424-31D7-4277-BA08-EEC9C5BD2A12}"/>
            </a:ext>
          </a:extLst>
        </xdr:cNvPr>
        <xdr:cNvCxnSpPr/>
      </xdr:nvCxnSpPr>
      <xdr:spPr>
        <a:xfrm flipV="1">
          <a:off x="1333500" y="6949440"/>
          <a:ext cx="7937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1A5FD7C9-33B8-49F0-BF3D-F73C2FCCF30C}"/>
            </a:ext>
          </a:extLst>
        </xdr:cNvPr>
        <xdr:cNvSpPr/>
      </xdr:nvSpPr>
      <xdr:spPr>
        <a:xfrm>
          <a:off x="20955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B4048D3B-765B-434E-A8AB-2AABFC6DDEB8}"/>
            </a:ext>
          </a:extLst>
        </xdr:cNvPr>
        <xdr:cNvSpPr txBox="1"/>
      </xdr:nvSpPr>
      <xdr:spPr>
        <a:xfrm>
          <a:off x="17843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A27F9B71-67AB-434D-BA95-CC832E0FED3A}"/>
            </a:ext>
          </a:extLst>
        </xdr:cNvPr>
        <xdr:cNvSpPr/>
      </xdr:nvSpPr>
      <xdr:spPr>
        <a:xfrm>
          <a:off x="12827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48A718E7-76C6-4F60-8026-51114E1DA673}"/>
            </a:ext>
          </a:extLst>
        </xdr:cNvPr>
        <xdr:cNvSpPr txBox="1"/>
      </xdr:nvSpPr>
      <xdr:spPr>
        <a:xfrm>
          <a:off x="9715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BA6F4A4-1F91-470D-B716-15794A5B6468}"/>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6EA6A01-DF16-4702-80F7-E77D039F94BB}"/>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7BC6146-FB0A-405D-96DC-2CA63D12674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342FEA5-F696-4588-9E03-275211B00F56}"/>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E3FE2C0-DA90-4AA2-BABB-1D885C8BC5E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9D754369-E451-4254-B8EF-16B31CC26A78}"/>
            </a:ext>
          </a:extLst>
        </xdr:cNvPr>
        <xdr:cNvSpPr/>
      </xdr:nvSpPr>
      <xdr:spPr>
        <a:xfrm>
          <a:off x="4464050" y="69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42009A6C-5986-476D-BEE9-E6481E87BC06}"/>
            </a:ext>
          </a:extLst>
        </xdr:cNvPr>
        <xdr:cNvSpPr txBox="1"/>
      </xdr:nvSpPr>
      <xdr:spPr>
        <a:xfrm>
          <a:off x="4584700" y="67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D3DEF814-7AD8-4E95-9EC3-9E880F71CBB0}"/>
            </a:ext>
          </a:extLst>
        </xdr:cNvPr>
        <xdr:cNvSpPr/>
      </xdr:nvSpPr>
      <xdr:spPr>
        <a:xfrm>
          <a:off x="3702050" y="68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6C0B9354-2C81-4221-9B63-4D1FD15C8C35}"/>
            </a:ext>
          </a:extLst>
        </xdr:cNvPr>
        <xdr:cNvSpPr txBox="1"/>
      </xdr:nvSpPr>
      <xdr:spPr>
        <a:xfrm>
          <a:off x="3409950" y="6661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5DE9CCDF-175C-46E4-B544-E94056808B18}"/>
            </a:ext>
          </a:extLst>
        </xdr:cNvPr>
        <xdr:cNvSpPr/>
      </xdr:nvSpPr>
      <xdr:spPr>
        <a:xfrm>
          <a:off x="2889250" y="68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E8826AAF-2DEF-459B-8BAE-0B482D5504AC}"/>
            </a:ext>
          </a:extLst>
        </xdr:cNvPr>
        <xdr:cNvSpPr txBox="1"/>
      </xdr:nvSpPr>
      <xdr:spPr>
        <a:xfrm>
          <a:off x="2597150" y="66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ABF35D2E-54F4-4A88-9018-45E9D2E6B069}"/>
            </a:ext>
          </a:extLst>
        </xdr:cNvPr>
        <xdr:cNvSpPr/>
      </xdr:nvSpPr>
      <xdr:spPr>
        <a:xfrm>
          <a:off x="20955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21C65108-E623-492C-B3F2-6A959D6B6C8E}"/>
            </a:ext>
          </a:extLst>
        </xdr:cNvPr>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a:extLst>
            <a:ext uri="{FF2B5EF4-FFF2-40B4-BE49-F238E27FC236}">
              <a16:creationId xmlns:a16="http://schemas.microsoft.com/office/drawing/2014/main" id="{785BCC9D-793B-4CD4-A7FA-411ED221AF4C}"/>
            </a:ext>
          </a:extLst>
        </xdr:cNvPr>
        <xdr:cNvSpPr/>
      </xdr:nvSpPr>
      <xdr:spPr>
        <a:xfrm>
          <a:off x="1282700" y="69254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a:extLst>
            <a:ext uri="{FF2B5EF4-FFF2-40B4-BE49-F238E27FC236}">
              <a16:creationId xmlns:a16="http://schemas.microsoft.com/office/drawing/2014/main" id="{9C8582FF-6EF3-464C-8A33-0AB1EEF09810}"/>
            </a:ext>
          </a:extLst>
        </xdr:cNvPr>
        <xdr:cNvSpPr txBox="1"/>
      </xdr:nvSpPr>
      <xdr:spPr>
        <a:xfrm>
          <a:off x="971550" y="670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23A71C1-17EE-4AD9-A631-D550F3F2BD0D}"/>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1B4409D-9125-4883-A792-BABF60706B03}"/>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A246ACB-B317-407A-A3D1-1770F46CEDDD}"/>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32F50A8-B330-4660-A45E-D17183CF3CFE}"/>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D4897FD-9BD2-4791-B841-1AA240A6D883}"/>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805FDA1-50B3-4A71-94C8-222CB266F802}"/>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43922E3-C35A-439F-949D-67D6961FA581}"/>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802AFCF-F1A4-4068-99F9-57B1C814C36A}"/>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0E71CCD-6025-4219-8A5E-E6DA997BAAA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728310F-5827-4C14-9419-1D6B0B04CB8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4D4556D-8820-495B-AD9A-AB973FD01303}"/>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BF28966-4072-4310-9F3E-2A85C59A080B}"/>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819EF6F-89F8-4735-9C7C-187F6F1C8226}"/>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ポイント下回り、また、前年度と比較して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ポイント上昇している。これは、経常的収入の減によるものとなっている。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7511D64-133E-4858-88D7-6BE47EDF9D45}"/>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B3740F1-DFF0-4051-AF17-D201DCCD4B61}"/>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4858B09-674E-4A93-B87C-0DDE0B03375D}"/>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B3859508-1DEA-4AB0-ABBB-0A93251B4DD6}"/>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BF0C8DD2-5604-4626-A03E-1B7784CDACF9}"/>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A238DCA5-47CC-48A8-A9AF-A00EA4B66BC4}"/>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C14DFF86-812A-472A-B01B-9D7CBBD8B96E}"/>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C5B4F6C7-98E6-4262-A58C-56E45D2DCBAF}"/>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8853A0BF-3C12-48E7-B7AF-217C8FC5399D}"/>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6308E7E6-DDB2-43C7-B4FC-174909C93E6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E0734696-9C19-409D-9FB3-08870D9001D1}"/>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7BEE44E-A4DB-4DAA-89B4-13BA79BBEDB6}"/>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EE31CAFC-015E-431B-A44B-DBE8E2F518F3}"/>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32EC5CC2-94B0-4D93-9125-2C3DECADB344}"/>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B8AD3D4B-A207-4F6C-B229-BE800968FFDE}"/>
            </a:ext>
          </a:extLst>
        </xdr:cNvPr>
        <xdr:cNvCxnSpPr/>
      </xdr:nvCxnSpPr>
      <xdr:spPr>
        <a:xfrm flipV="1">
          <a:off x="4514850" y="10103104"/>
          <a:ext cx="0" cy="1199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F6AFF883-7D43-457A-93F5-6B18E3215902}"/>
            </a:ext>
          </a:extLst>
        </xdr:cNvPr>
        <xdr:cNvSpPr txBox="1"/>
      </xdr:nvSpPr>
      <xdr:spPr>
        <a:xfrm>
          <a:off x="4584700" y="1127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A135D335-2B55-4A93-B045-32F09C13E964}"/>
            </a:ext>
          </a:extLst>
        </xdr:cNvPr>
        <xdr:cNvCxnSpPr/>
      </xdr:nvCxnSpPr>
      <xdr:spPr>
        <a:xfrm>
          <a:off x="4425950" y="11302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D92D2605-9162-490C-9559-DAA27F8D6FE7}"/>
            </a:ext>
          </a:extLst>
        </xdr:cNvPr>
        <xdr:cNvSpPr txBox="1"/>
      </xdr:nvSpPr>
      <xdr:spPr>
        <a:xfrm>
          <a:off x="4584700" y="985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78FD7994-2322-454A-9BCC-EEDE0003448E}"/>
            </a:ext>
          </a:extLst>
        </xdr:cNvPr>
        <xdr:cNvCxnSpPr/>
      </xdr:nvCxnSpPr>
      <xdr:spPr>
        <a:xfrm>
          <a:off x="4425950" y="10103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61</xdr:row>
      <xdr:rowOff>71120</xdr:rowOff>
    </xdr:to>
    <xdr:cxnSp macro="">
      <xdr:nvCxnSpPr>
        <xdr:cNvPr id="130" name="直線コネクタ 129">
          <a:extLst>
            <a:ext uri="{FF2B5EF4-FFF2-40B4-BE49-F238E27FC236}">
              <a16:creationId xmlns:a16="http://schemas.microsoft.com/office/drawing/2014/main" id="{503232ED-DAED-4D83-A82E-13606CA7E639}"/>
            </a:ext>
          </a:extLst>
        </xdr:cNvPr>
        <xdr:cNvCxnSpPr/>
      </xdr:nvCxnSpPr>
      <xdr:spPr>
        <a:xfrm>
          <a:off x="3752850" y="10039350"/>
          <a:ext cx="76200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FA8588C2-B07F-4314-A6FF-4291B03C717B}"/>
            </a:ext>
          </a:extLst>
        </xdr:cNvPr>
        <xdr:cNvSpPr txBox="1"/>
      </xdr:nvSpPr>
      <xdr:spPr>
        <a:xfrm>
          <a:off x="4584700" y="10683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3D39FF94-6753-4CDD-9411-F786AF9C4ED5}"/>
            </a:ext>
          </a:extLst>
        </xdr:cNvPr>
        <xdr:cNvSpPr/>
      </xdr:nvSpPr>
      <xdr:spPr>
        <a:xfrm>
          <a:off x="4464050" y="10711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61</xdr:row>
      <xdr:rowOff>119380</xdr:rowOff>
    </xdr:to>
    <xdr:cxnSp macro="">
      <xdr:nvCxnSpPr>
        <xdr:cNvPr id="133" name="直線コネクタ 132">
          <a:extLst>
            <a:ext uri="{FF2B5EF4-FFF2-40B4-BE49-F238E27FC236}">
              <a16:creationId xmlns:a16="http://schemas.microsoft.com/office/drawing/2014/main" id="{1534D56B-F498-4B3A-ADBD-192E1DF0DC53}"/>
            </a:ext>
          </a:extLst>
        </xdr:cNvPr>
        <xdr:cNvCxnSpPr/>
      </xdr:nvCxnSpPr>
      <xdr:spPr>
        <a:xfrm flipV="1">
          <a:off x="2940050" y="10039350"/>
          <a:ext cx="812800" cy="3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1DD3E8E4-30FD-47D7-9F53-BF5E88057AF5}"/>
            </a:ext>
          </a:extLst>
        </xdr:cNvPr>
        <xdr:cNvSpPr/>
      </xdr:nvSpPr>
      <xdr:spPr>
        <a:xfrm>
          <a:off x="3702050" y="10522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2718069-D128-4C3F-BD22-1B4E8B95261A}"/>
            </a:ext>
          </a:extLst>
        </xdr:cNvPr>
        <xdr:cNvSpPr txBox="1"/>
      </xdr:nvSpPr>
      <xdr:spPr>
        <a:xfrm>
          <a:off x="3409950" y="1060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119380</xdr:rowOff>
    </xdr:to>
    <xdr:cxnSp macro="">
      <xdr:nvCxnSpPr>
        <xdr:cNvPr id="136" name="直線コネクタ 135">
          <a:extLst>
            <a:ext uri="{FF2B5EF4-FFF2-40B4-BE49-F238E27FC236}">
              <a16:creationId xmlns:a16="http://schemas.microsoft.com/office/drawing/2014/main" id="{22DEC5CC-D29F-4B86-9600-EE6C83BDB39D}"/>
            </a:ext>
          </a:extLst>
        </xdr:cNvPr>
        <xdr:cNvCxnSpPr/>
      </xdr:nvCxnSpPr>
      <xdr:spPr>
        <a:xfrm>
          <a:off x="2127250" y="1029716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F80C3D63-D935-4456-B408-11EC88D976D9}"/>
            </a:ext>
          </a:extLst>
        </xdr:cNvPr>
        <xdr:cNvSpPr/>
      </xdr:nvSpPr>
      <xdr:spPr>
        <a:xfrm>
          <a:off x="2889250" y="10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EDF18B15-E2BB-4B71-ADDE-C72FF2006B77}"/>
            </a:ext>
          </a:extLst>
        </xdr:cNvPr>
        <xdr:cNvSpPr txBox="1"/>
      </xdr:nvSpPr>
      <xdr:spPr>
        <a:xfrm>
          <a:off x="2597150" y="1085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165354</xdr:rowOff>
    </xdr:from>
    <xdr:to>
      <xdr:col>11</xdr:col>
      <xdr:colOff>31750</xdr:colOff>
      <xdr:row>61</xdr:row>
      <xdr:rowOff>71120</xdr:rowOff>
    </xdr:to>
    <xdr:cxnSp macro="">
      <xdr:nvCxnSpPr>
        <xdr:cNvPr id="139" name="直線コネクタ 138">
          <a:extLst>
            <a:ext uri="{FF2B5EF4-FFF2-40B4-BE49-F238E27FC236}">
              <a16:creationId xmlns:a16="http://schemas.microsoft.com/office/drawing/2014/main" id="{69BD132C-9B78-4DC8-9588-58B064B822D0}"/>
            </a:ext>
          </a:extLst>
        </xdr:cNvPr>
        <xdr:cNvCxnSpPr/>
      </xdr:nvCxnSpPr>
      <xdr:spPr>
        <a:xfrm>
          <a:off x="1333500" y="10223754"/>
          <a:ext cx="79375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3EA9DC0-6E52-4629-8F66-FC7267DDDAF6}"/>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F861DB39-5D90-4718-A1DB-14E56166D55C}"/>
            </a:ext>
          </a:extLst>
        </xdr:cNvPr>
        <xdr:cNvSpPr txBox="1"/>
      </xdr:nvSpPr>
      <xdr:spPr>
        <a:xfrm>
          <a:off x="17843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18E2C971-69A9-45E6-AEEB-B777BF5E2EF2}"/>
            </a:ext>
          </a:extLst>
        </xdr:cNvPr>
        <xdr:cNvSpPr/>
      </xdr:nvSpPr>
      <xdr:spPr>
        <a:xfrm>
          <a:off x="1282700" y="10794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5AFBC25A-B0D4-4517-BFE4-E359591A1407}"/>
            </a:ext>
          </a:extLst>
        </xdr:cNvPr>
        <xdr:cNvSpPr txBox="1"/>
      </xdr:nvSpPr>
      <xdr:spPr>
        <a:xfrm>
          <a:off x="971550" y="1088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ADE4523-BBF0-4144-B300-16A2DD0E4E84}"/>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1EBD7D1-65F8-4896-AC33-39755616B436}"/>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589404C-B56C-481A-8A64-1933EED3EF22}"/>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E4518EB-1EA0-4F3F-A18B-3C12BE1B815B}"/>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AC77932-556B-4EF7-BD99-BA017FEF04A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9" name="楕円 148">
          <a:extLst>
            <a:ext uri="{FF2B5EF4-FFF2-40B4-BE49-F238E27FC236}">
              <a16:creationId xmlns:a16="http://schemas.microsoft.com/office/drawing/2014/main" id="{12BE40ED-E616-4C14-BC89-3CC44C2686D8}"/>
            </a:ext>
          </a:extLst>
        </xdr:cNvPr>
        <xdr:cNvSpPr/>
      </xdr:nvSpPr>
      <xdr:spPr>
        <a:xfrm>
          <a:off x="446405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0" name="財政構造の弾力性該当値テキスト">
          <a:extLst>
            <a:ext uri="{FF2B5EF4-FFF2-40B4-BE49-F238E27FC236}">
              <a16:creationId xmlns:a16="http://schemas.microsoft.com/office/drawing/2014/main" id="{CB2E9689-6BE1-40BE-B577-C655C8848AC7}"/>
            </a:ext>
          </a:extLst>
        </xdr:cNvPr>
        <xdr:cNvSpPr txBox="1"/>
      </xdr:nvSpPr>
      <xdr:spPr>
        <a:xfrm>
          <a:off x="45847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1" name="楕円 150">
          <a:extLst>
            <a:ext uri="{FF2B5EF4-FFF2-40B4-BE49-F238E27FC236}">
              <a16:creationId xmlns:a16="http://schemas.microsoft.com/office/drawing/2014/main" id="{76F6EBC4-841E-46B0-ACA4-3378DE917E94}"/>
            </a:ext>
          </a:extLst>
        </xdr:cNvPr>
        <xdr:cNvSpPr/>
      </xdr:nvSpPr>
      <xdr:spPr>
        <a:xfrm>
          <a:off x="370205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2" name="テキスト ボックス 151">
          <a:extLst>
            <a:ext uri="{FF2B5EF4-FFF2-40B4-BE49-F238E27FC236}">
              <a16:creationId xmlns:a16="http://schemas.microsoft.com/office/drawing/2014/main" id="{AB085E4D-AC97-4506-9ABA-E74FC9A9F072}"/>
            </a:ext>
          </a:extLst>
        </xdr:cNvPr>
        <xdr:cNvSpPr txBox="1"/>
      </xdr:nvSpPr>
      <xdr:spPr>
        <a:xfrm>
          <a:off x="3409950" y="976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3" name="楕円 152">
          <a:extLst>
            <a:ext uri="{FF2B5EF4-FFF2-40B4-BE49-F238E27FC236}">
              <a16:creationId xmlns:a16="http://schemas.microsoft.com/office/drawing/2014/main" id="{947C2CE2-31CF-4949-AD66-20C9C77C4E5C}"/>
            </a:ext>
          </a:extLst>
        </xdr:cNvPr>
        <xdr:cNvSpPr/>
      </xdr:nvSpPr>
      <xdr:spPr>
        <a:xfrm>
          <a:off x="288925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4" name="テキスト ボックス 153">
          <a:extLst>
            <a:ext uri="{FF2B5EF4-FFF2-40B4-BE49-F238E27FC236}">
              <a16:creationId xmlns:a16="http://schemas.microsoft.com/office/drawing/2014/main" id="{278B6062-9E70-4B35-90B6-8F9E326C69F6}"/>
            </a:ext>
          </a:extLst>
        </xdr:cNvPr>
        <xdr:cNvSpPr txBox="1"/>
      </xdr:nvSpPr>
      <xdr:spPr>
        <a:xfrm>
          <a:off x="2597150" y="10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5" name="楕円 154">
          <a:extLst>
            <a:ext uri="{FF2B5EF4-FFF2-40B4-BE49-F238E27FC236}">
              <a16:creationId xmlns:a16="http://schemas.microsoft.com/office/drawing/2014/main" id="{2831F27D-156E-4E75-B39F-FF33EE63BEB9}"/>
            </a:ext>
          </a:extLst>
        </xdr:cNvPr>
        <xdr:cNvSpPr/>
      </xdr:nvSpPr>
      <xdr:spPr>
        <a:xfrm>
          <a:off x="2095500" y="10246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6" name="テキスト ボックス 155">
          <a:extLst>
            <a:ext uri="{FF2B5EF4-FFF2-40B4-BE49-F238E27FC236}">
              <a16:creationId xmlns:a16="http://schemas.microsoft.com/office/drawing/2014/main" id="{3DBB9D92-21ED-4843-894E-F1119B018577}"/>
            </a:ext>
          </a:extLst>
        </xdr:cNvPr>
        <xdr:cNvSpPr txBox="1"/>
      </xdr:nvSpPr>
      <xdr:spPr>
        <a:xfrm>
          <a:off x="178435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7" name="楕円 156">
          <a:extLst>
            <a:ext uri="{FF2B5EF4-FFF2-40B4-BE49-F238E27FC236}">
              <a16:creationId xmlns:a16="http://schemas.microsoft.com/office/drawing/2014/main" id="{207488C6-7825-4911-975B-3470358478DE}"/>
            </a:ext>
          </a:extLst>
        </xdr:cNvPr>
        <xdr:cNvSpPr/>
      </xdr:nvSpPr>
      <xdr:spPr>
        <a:xfrm>
          <a:off x="1282700" y="101729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8" name="テキスト ボックス 157">
          <a:extLst>
            <a:ext uri="{FF2B5EF4-FFF2-40B4-BE49-F238E27FC236}">
              <a16:creationId xmlns:a16="http://schemas.microsoft.com/office/drawing/2014/main" id="{512444D3-426B-468D-85C7-88757A70FCC0}"/>
            </a:ext>
          </a:extLst>
        </xdr:cNvPr>
        <xdr:cNvSpPr txBox="1"/>
      </xdr:nvSpPr>
      <xdr:spPr>
        <a:xfrm>
          <a:off x="971550" y="994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C2F54235-171F-4E73-A466-3271BDC18779}"/>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93A7FAAB-5546-483B-A764-26CD1A5DC7F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43A02A0C-A1CA-4F46-8C9E-058FB1A7B8C1}"/>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7F3B542F-BCE9-4098-905F-B5DD7C2F721D}"/>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929C3E-46E8-492E-9F3E-CFC8E461C27F}"/>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26FCCE23-D1B2-4066-BCC4-5FAC28427C85}"/>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E92603A9-7B2A-4222-914C-A5580E37CBC5}"/>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BA48F9B-8104-4855-BAA0-CEC38BC84218}"/>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C9D55247-3B4D-4132-8F6D-D905D76C2F8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303A7FA-0AAB-498F-8E95-6650FC3299FA}"/>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CE2E155-E232-42C1-BF85-E1D122F4E144}"/>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6F3F827-3643-4C65-B288-72341FAF399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B65A1756-8F58-4539-9E74-67DB2CA74BC8}"/>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71D06F4B-2254-44CC-80C3-9FF42D57958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D509338B-861A-434D-BEAE-6F0942CA29E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31FC9357-E4BA-4060-97C0-3EB3300D6F06}"/>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9E14C75A-B3D8-405D-A54B-5CB4668BA741}"/>
            </a:ext>
          </a:extLst>
        </xdr:cNvPr>
        <xdr:cNvCxnSpPr/>
      </xdr:nvCxnSpPr>
      <xdr:spPr>
        <a:xfrm>
          <a:off x="7048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7FE60B22-EAEA-42DB-94A3-25C1DC107582}"/>
            </a:ext>
          </a:extLst>
        </xdr:cNvPr>
        <xdr:cNvSpPr txBox="1"/>
      </xdr:nvSpPr>
      <xdr:spPr>
        <a:xfrm>
          <a:off x="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83B087F4-CA87-4D07-8592-D653B4F8083E}"/>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B3733082-79F0-4AAE-9EA7-CF0ED7456B72}"/>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76931EED-9383-458E-9886-8886C2EC448F}"/>
            </a:ext>
          </a:extLst>
        </xdr:cNvPr>
        <xdr:cNvCxnSpPr/>
      </xdr:nvCxnSpPr>
      <xdr:spPr>
        <a:xfrm>
          <a:off x="7048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17767185-1386-4FF1-B7AB-39C569DD6A87}"/>
            </a:ext>
          </a:extLst>
        </xdr:cNvPr>
        <xdr:cNvSpPr txBox="1"/>
      </xdr:nvSpPr>
      <xdr:spPr>
        <a:xfrm>
          <a:off x="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A310843F-8D5C-42FE-8BD6-662293B5526B}"/>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A924EB2B-F2FE-4A99-812D-511296AC6C12}"/>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D5E0444D-404A-40E5-87F8-A18BC00B4E67}"/>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ED9339C3-0C19-40F7-B50C-81ABE34C0F1F}"/>
            </a:ext>
          </a:extLst>
        </xdr:cNvPr>
        <xdr:cNvCxnSpPr/>
      </xdr:nvCxnSpPr>
      <xdr:spPr>
        <a:xfrm flipV="1">
          <a:off x="4514850" y="13646822"/>
          <a:ext cx="0" cy="1341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5399994-9589-4654-9669-FDF8C1B82E37}"/>
            </a:ext>
          </a:extLst>
        </xdr:cNvPr>
        <xdr:cNvSpPr txBox="1"/>
      </xdr:nvSpPr>
      <xdr:spPr>
        <a:xfrm>
          <a:off x="4584700" y="14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5BD034A2-17BD-49D7-85A7-DAA80E354118}"/>
            </a:ext>
          </a:extLst>
        </xdr:cNvPr>
        <xdr:cNvCxnSpPr/>
      </xdr:nvCxnSpPr>
      <xdr:spPr>
        <a:xfrm>
          <a:off x="4425950" y="14988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557CD835-3C06-40FB-A81F-A16D01B85106}"/>
            </a:ext>
          </a:extLst>
        </xdr:cNvPr>
        <xdr:cNvSpPr txBox="1"/>
      </xdr:nvSpPr>
      <xdr:spPr>
        <a:xfrm>
          <a:off x="4584700" y="133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8A92AEAE-CD88-4379-B104-4343B40F92C5}"/>
            </a:ext>
          </a:extLst>
        </xdr:cNvPr>
        <xdr:cNvCxnSpPr/>
      </xdr:nvCxnSpPr>
      <xdr:spPr>
        <a:xfrm>
          <a:off x="4425950" y="13646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7590</xdr:rowOff>
    </xdr:from>
    <xdr:to>
      <xdr:col>23</xdr:col>
      <xdr:colOff>133350</xdr:colOff>
      <xdr:row>85</xdr:row>
      <xdr:rowOff>59680</xdr:rowOff>
    </xdr:to>
    <xdr:cxnSp macro="">
      <xdr:nvCxnSpPr>
        <xdr:cNvPr id="189" name="直線コネクタ 188">
          <a:extLst>
            <a:ext uri="{FF2B5EF4-FFF2-40B4-BE49-F238E27FC236}">
              <a16:creationId xmlns:a16="http://schemas.microsoft.com/office/drawing/2014/main" id="{23429922-6B60-4144-8377-5117C2C642BA}"/>
            </a:ext>
          </a:extLst>
        </xdr:cNvPr>
        <xdr:cNvCxnSpPr/>
      </xdr:nvCxnSpPr>
      <xdr:spPr>
        <a:xfrm>
          <a:off x="3752850" y="14256990"/>
          <a:ext cx="762000" cy="5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92366D9E-5F09-42A9-BBF6-A3E25326AC82}"/>
            </a:ext>
          </a:extLst>
        </xdr:cNvPr>
        <xdr:cNvSpPr txBox="1"/>
      </xdr:nvSpPr>
      <xdr:spPr>
        <a:xfrm>
          <a:off x="4584700" y="13731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36A54325-3B1C-47B6-8948-D8123090CBB4}"/>
            </a:ext>
          </a:extLst>
        </xdr:cNvPr>
        <xdr:cNvSpPr/>
      </xdr:nvSpPr>
      <xdr:spPr>
        <a:xfrm>
          <a:off x="4464050" y="1388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27679</xdr:rowOff>
    </xdr:from>
    <xdr:to>
      <xdr:col>19</xdr:col>
      <xdr:colOff>133350</xdr:colOff>
      <xdr:row>85</xdr:row>
      <xdr:rowOff>7590</xdr:rowOff>
    </xdr:to>
    <xdr:cxnSp macro="">
      <xdr:nvCxnSpPr>
        <xdr:cNvPr id="192" name="直線コネクタ 191">
          <a:extLst>
            <a:ext uri="{FF2B5EF4-FFF2-40B4-BE49-F238E27FC236}">
              <a16:creationId xmlns:a16="http://schemas.microsoft.com/office/drawing/2014/main" id="{3FBEF480-7326-4EF0-B714-3A8A6A07F10C}"/>
            </a:ext>
          </a:extLst>
        </xdr:cNvPr>
        <xdr:cNvCxnSpPr/>
      </xdr:nvCxnSpPr>
      <xdr:spPr>
        <a:xfrm>
          <a:off x="2940050" y="14109439"/>
          <a:ext cx="812800" cy="14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E379578E-F68D-4C73-89E9-A68C3C08775D}"/>
            </a:ext>
          </a:extLst>
        </xdr:cNvPr>
        <xdr:cNvSpPr/>
      </xdr:nvSpPr>
      <xdr:spPr>
        <a:xfrm>
          <a:off x="3702050" y="13849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92FE6FBF-F8BB-4BF6-B8AD-0776D788E3A9}"/>
            </a:ext>
          </a:extLst>
        </xdr:cNvPr>
        <xdr:cNvSpPr txBox="1"/>
      </xdr:nvSpPr>
      <xdr:spPr>
        <a:xfrm>
          <a:off x="3409950" y="136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166625</xdr:rowOff>
    </xdr:from>
    <xdr:to>
      <xdr:col>15</xdr:col>
      <xdr:colOff>82550</xdr:colOff>
      <xdr:row>84</xdr:row>
      <xdr:rowOff>27679</xdr:rowOff>
    </xdr:to>
    <xdr:cxnSp macro="">
      <xdr:nvCxnSpPr>
        <xdr:cNvPr id="195" name="直線コネクタ 194">
          <a:extLst>
            <a:ext uri="{FF2B5EF4-FFF2-40B4-BE49-F238E27FC236}">
              <a16:creationId xmlns:a16="http://schemas.microsoft.com/office/drawing/2014/main" id="{234F6153-BA9A-4692-B39D-616FBA4E589A}"/>
            </a:ext>
          </a:extLst>
        </xdr:cNvPr>
        <xdr:cNvCxnSpPr/>
      </xdr:nvCxnSpPr>
      <xdr:spPr>
        <a:xfrm>
          <a:off x="2127250" y="14080745"/>
          <a:ext cx="8128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BBADC33A-D4E9-4B3A-AAB5-7634847D3BA9}"/>
            </a:ext>
          </a:extLst>
        </xdr:cNvPr>
        <xdr:cNvSpPr/>
      </xdr:nvSpPr>
      <xdr:spPr>
        <a:xfrm>
          <a:off x="2889250" y="138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11EE2FB5-CB1D-40CE-ACE7-733D77A6F11F}"/>
            </a:ext>
          </a:extLst>
        </xdr:cNvPr>
        <xdr:cNvSpPr txBox="1"/>
      </xdr:nvSpPr>
      <xdr:spPr>
        <a:xfrm>
          <a:off x="2597150" y="1357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83835</xdr:rowOff>
    </xdr:from>
    <xdr:to>
      <xdr:col>11</xdr:col>
      <xdr:colOff>31750</xdr:colOff>
      <xdr:row>83</xdr:row>
      <xdr:rowOff>166625</xdr:rowOff>
    </xdr:to>
    <xdr:cxnSp macro="">
      <xdr:nvCxnSpPr>
        <xdr:cNvPr id="198" name="直線コネクタ 197">
          <a:extLst>
            <a:ext uri="{FF2B5EF4-FFF2-40B4-BE49-F238E27FC236}">
              <a16:creationId xmlns:a16="http://schemas.microsoft.com/office/drawing/2014/main" id="{89C6BBB7-0294-423C-892E-B6238D524508}"/>
            </a:ext>
          </a:extLst>
        </xdr:cNvPr>
        <xdr:cNvCxnSpPr/>
      </xdr:nvCxnSpPr>
      <xdr:spPr>
        <a:xfrm>
          <a:off x="1333500" y="13997955"/>
          <a:ext cx="793750" cy="8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7E9AFF33-FEAC-4D78-8813-13E76074F75A}"/>
            </a:ext>
          </a:extLst>
        </xdr:cNvPr>
        <xdr:cNvSpPr/>
      </xdr:nvSpPr>
      <xdr:spPr>
        <a:xfrm>
          <a:off x="2095500" y="13746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EBFC470E-34F2-444B-BA47-8F2D25261BF0}"/>
            </a:ext>
          </a:extLst>
        </xdr:cNvPr>
        <xdr:cNvSpPr txBox="1"/>
      </xdr:nvSpPr>
      <xdr:spPr>
        <a:xfrm>
          <a:off x="1784350" y="135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E61C0936-130A-4FE8-B936-693BB66D6CAC}"/>
            </a:ext>
          </a:extLst>
        </xdr:cNvPr>
        <xdr:cNvSpPr/>
      </xdr:nvSpPr>
      <xdr:spPr>
        <a:xfrm>
          <a:off x="1282700" y="13746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27636E67-E33B-4684-8758-C24C1C5E183A}"/>
            </a:ext>
          </a:extLst>
        </xdr:cNvPr>
        <xdr:cNvSpPr txBox="1"/>
      </xdr:nvSpPr>
      <xdr:spPr>
        <a:xfrm>
          <a:off x="971550" y="1352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7B533DCD-B4B5-4AD5-8F3B-349038CE9118}"/>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A747D3F4-8C73-4BFD-9B7D-2079C00FD8F6}"/>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53752429-DA57-47DF-9BFA-A2DADC5BA419}"/>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CE0C92EE-041D-4406-8954-DCBC104621B4}"/>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FA4945B-DFB9-4B0A-9E6D-9D720D2284D7}"/>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8880</xdr:rowOff>
    </xdr:from>
    <xdr:to>
      <xdr:col>23</xdr:col>
      <xdr:colOff>184150</xdr:colOff>
      <xdr:row>85</xdr:row>
      <xdr:rowOff>110480</xdr:rowOff>
    </xdr:to>
    <xdr:sp macro="" textlink="">
      <xdr:nvSpPr>
        <xdr:cNvPr id="208" name="楕円 207">
          <a:extLst>
            <a:ext uri="{FF2B5EF4-FFF2-40B4-BE49-F238E27FC236}">
              <a16:creationId xmlns:a16="http://schemas.microsoft.com/office/drawing/2014/main" id="{55FD028D-A7CE-4DA2-A2E2-26613014F5BF}"/>
            </a:ext>
          </a:extLst>
        </xdr:cNvPr>
        <xdr:cNvSpPr/>
      </xdr:nvSpPr>
      <xdr:spPr>
        <a:xfrm>
          <a:off x="4464050" y="142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152407</xdr:rowOff>
    </xdr:from>
    <xdr:ext cx="762000" cy="259045"/>
    <xdr:sp macro="" textlink="">
      <xdr:nvSpPr>
        <xdr:cNvPr id="209" name="人件費・物件費等の状況該当値テキスト">
          <a:extLst>
            <a:ext uri="{FF2B5EF4-FFF2-40B4-BE49-F238E27FC236}">
              <a16:creationId xmlns:a16="http://schemas.microsoft.com/office/drawing/2014/main" id="{CE9BEB52-AC56-401E-A3C1-D770E7522852}"/>
            </a:ext>
          </a:extLst>
        </xdr:cNvPr>
        <xdr:cNvSpPr txBox="1"/>
      </xdr:nvSpPr>
      <xdr:spPr>
        <a:xfrm>
          <a:off x="4584700" y="142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128240</xdr:rowOff>
    </xdr:from>
    <xdr:to>
      <xdr:col>19</xdr:col>
      <xdr:colOff>184150</xdr:colOff>
      <xdr:row>85</xdr:row>
      <xdr:rowOff>58390</xdr:rowOff>
    </xdr:to>
    <xdr:sp macro="" textlink="">
      <xdr:nvSpPr>
        <xdr:cNvPr id="210" name="楕円 209">
          <a:extLst>
            <a:ext uri="{FF2B5EF4-FFF2-40B4-BE49-F238E27FC236}">
              <a16:creationId xmlns:a16="http://schemas.microsoft.com/office/drawing/2014/main" id="{CBD1F4DD-2AA6-4D72-9BFB-4CC229BFA7F9}"/>
            </a:ext>
          </a:extLst>
        </xdr:cNvPr>
        <xdr:cNvSpPr/>
      </xdr:nvSpPr>
      <xdr:spPr>
        <a:xfrm>
          <a:off x="3702050" y="1421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43167</xdr:rowOff>
    </xdr:from>
    <xdr:ext cx="736600" cy="259045"/>
    <xdr:sp macro="" textlink="">
      <xdr:nvSpPr>
        <xdr:cNvPr id="211" name="テキスト ボックス 210">
          <a:extLst>
            <a:ext uri="{FF2B5EF4-FFF2-40B4-BE49-F238E27FC236}">
              <a16:creationId xmlns:a16="http://schemas.microsoft.com/office/drawing/2014/main" id="{FE26332E-736B-4256-92BD-8B80E5535B64}"/>
            </a:ext>
          </a:extLst>
        </xdr:cNvPr>
        <xdr:cNvSpPr txBox="1"/>
      </xdr:nvSpPr>
      <xdr:spPr>
        <a:xfrm>
          <a:off x="3409950" y="1429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148329</xdr:rowOff>
    </xdr:from>
    <xdr:to>
      <xdr:col>15</xdr:col>
      <xdr:colOff>133350</xdr:colOff>
      <xdr:row>84</xdr:row>
      <xdr:rowOff>78479</xdr:rowOff>
    </xdr:to>
    <xdr:sp macro="" textlink="">
      <xdr:nvSpPr>
        <xdr:cNvPr id="212" name="楕円 211">
          <a:extLst>
            <a:ext uri="{FF2B5EF4-FFF2-40B4-BE49-F238E27FC236}">
              <a16:creationId xmlns:a16="http://schemas.microsoft.com/office/drawing/2014/main" id="{4BBC1730-82A8-4753-8A29-2E702691A03C}"/>
            </a:ext>
          </a:extLst>
        </xdr:cNvPr>
        <xdr:cNvSpPr/>
      </xdr:nvSpPr>
      <xdr:spPr>
        <a:xfrm>
          <a:off x="2889250" y="14062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63256</xdr:rowOff>
    </xdr:from>
    <xdr:ext cx="762000" cy="259045"/>
    <xdr:sp macro="" textlink="">
      <xdr:nvSpPr>
        <xdr:cNvPr id="213" name="テキスト ボックス 212">
          <a:extLst>
            <a:ext uri="{FF2B5EF4-FFF2-40B4-BE49-F238E27FC236}">
              <a16:creationId xmlns:a16="http://schemas.microsoft.com/office/drawing/2014/main" id="{2A02AA94-11B4-4654-B7D1-B93A869E7918}"/>
            </a:ext>
          </a:extLst>
        </xdr:cNvPr>
        <xdr:cNvSpPr txBox="1"/>
      </xdr:nvSpPr>
      <xdr:spPr>
        <a:xfrm>
          <a:off x="2597150" y="1414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115825</xdr:rowOff>
    </xdr:from>
    <xdr:to>
      <xdr:col>11</xdr:col>
      <xdr:colOff>82550</xdr:colOff>
      <xdr:row>84</xdr:row>
      <xdr:rowOff>45975</xdr:rowOff>
    </xdr:to>
    <xdr:sp macro="" textlink="">
      <xdr:nvSpPr>
        <xdr:cNvPr id="214" name="楕円 213">
          <a:extLst>
            <a:ext uri="{FF2B5EF4-FFF2-40B4-BE49-F238E27FC236}">
              <a16:creationId xmlns:a16="http://schemas.microsoft.com/office/drawing/2014/main" id="{B6484A25-56F7-42AC-8FE1-0749E1C8F5E3}"/>
            </a:ext>
          </a:extLst>
        </xdr:cNvPr>
        <xdr:cNvSpPr/>
      </xdr:nvSpPr>
      <xdr:spPr>
        <a:xfrm>
          <a:off x="2095500" y="140299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30752</xdr:rowOff>
    </xdr:from>
    <xdr:ext cx="762000" cy="259045"/>
    <xdr:sp macro="" textlink="">
      <xdr:nvSpPr>
        <xdr:cNvPr id="215" name="テキスト ボックス 214">
          <a:extLst>
            <a:ext uri="{FF2B5EF4-FFF2-40B4-BE49-F238E27FC236}">
              <a16:creationId xmlns:a16="http://schemas.microsoft.com/office/drawing/2014/main" id="{5A41C9C0-25C8-4294-9F29-21826C1DC466}"/>
            </a:ext>
          </a:extLst>
        </xdr:cNvPr>
        <xdr:cNvSpPr txBox="1"/>
      </xdr:nvSpPr>
      <xdr:spPr>
        <a:xfrm>
          <a:off x="1784350" y="1411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33035</xdr:rowOff>
    </xdr:from>
    <xdr:to>
      <xdr:col>7</xdr:col>
      <xdr:colOff>31750</xdr:colOff>
      <xdr:row>83</xdr:row>
      <xdr:rowOff>134635</xdr:rowOff>
    </xdr:to>
    <xdr:sp macro="" textlink="">
      <xdr:nvSpPr>
        <xdr:cNvPr id="216" name="楕円 215">
          <a:extLst>
            <a:ext uri="{FF2B5EF4-FFF2-40B4-BE49-F238E27FC236}">
              <a16:creationId xmlns:a16="http://schemas.microsoft.com/office/drawing/2014/main" id="{8895E47D-64D7-45F5-BAA5-1BADACC29FB1}"/>
            </a:ext>
          </a:extLst>
        </xdr:cNvPr>
        <xdr:cNvSpPr/>
      </xdr:nvSpPr>
      <xdr:spPr>
        <a:xfrm>
          <a:off x="1282700" y="13947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119412</xdr:rowOff>
    </xdr:from>
    <xdr:ext cx="762000" cy="259045"/>
    <xdr:sp macro="" textlink="">
      <xdr:nvSpPr>
        <xdr:cNvPr id="217" name="テキスト ボックス 216">
          <a:extLst>
            <a:ext uri="{FF2B5EF4-FFF2-40B4-BE49-F238E27FC236}">
              <a16:creationId xmlns:a16="http://schemas.microsoft.com/office/drawing/2014/main" id="{FD1D9E65-082A-4ACF-966A-E884AFD63D04}"/>
            </a:ext>
          </a:extLst>
        </xdr:cNvPr>
        <xdr:cNvSpPr txBox="1"/>
      </xdr:nvSpPr>
      <xdr:spPr>
        <a:xfrm>
          <a:off x="971550" y="1403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52495970-C08F-4BB2-9150-C453CA676DCA}"/>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AD485C9D-F788-40F1-931C-438EA121820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D1446007-58A1-4521-89DB-C24A0CBD6F5C}"/>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A2F57AC4-15AE-4A88-BD74-1D290BFA22D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1D91A02F-1731-4D3B-B2FC-F04193132D03}"/>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45A757B2-E7C0-4B07-B6A8-DC83C440D639}"/>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7931C4D4-D794-4657-9E0A-E2443542A848}"/>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E8889D6B-A38B-4E1C-8A82-B8817F300169}"/>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A4394751-7784-4294-ADAE-6AB589539D3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60BA32FA-AD5C-4C3A-970D-7D75FBE7495A}"/>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75C2C23F-1B51-4211-B86A-DA17600B851F}"/>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8EB2B2FC-177A-4567-A38F-2F21A39E4F94}"/>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9EB62C10-CB90-45A4-BE68-738398E6BF03}"/>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給与の適正化に努めた結果、類似団体内平均値を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19083B4D-5C07-4B4B-BEB8-B377315E1AE3}"/>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16BBD8A5-B807-4A00-820D-87DF1427124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7A50385-69AB-424B-A78D-BC74397BB65D}"/>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CB76FBF9-4E7C-4776-9C33-1A83786A22F6}"/>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B6F20E90-765F-4209-AD38-D020009C817E}"/>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81F39BF4-E73D-43CF-A201-1C0544B9F6F1}"/>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96EE54E3-99DF-4518-AE47-44BDD1F3F4ED}"/>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4E91B62A-D9A9-47BA-866C-39669952D356}"/>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C35DC893-3275-413E-B662-919FDDA2DB1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6136BBF3-243E-47E1-8AF1-6730D68AAFDD}"/>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E2E49A36-274B-4190-8175-09A8EBBAE81B}"/>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1A77F05-3C51-434A-8F66-C437665DA205}"/>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80D81E71-2383-4AD4-AC37-830D6C53CC7C}"/>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6FB523DB-A6D9-4E01-A8AE-AA46014A0295}"/>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554DDE1E-DF50-4CFD-A3E3-75A9E3D99E6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804C67A3-B0B0-4006-91AB-4A7578AC0F7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B6D0315E-D494-42FC-890E-C54366C24832}"/>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57C060C8-564A-42E2-92D1-086ED7A48A87}"/>
            </a:ext>
          </a:extLst>
        </xdr:cNvPr>
        <xdr:cNvCxnSpPr/>
      </xdr:nvCxnSpPr>
      <xdr:spPr>
        <a:xfrm flipV="1">
          <a:off x="15474950" y="13507357"/>
          <a:ext cx="0" cy="149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E8DEED44-A8F4-4735-86B3-4150A40C6E5A}"/>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B0B5CC29-67E1-4D2E-BEB3-98BC19C6E754}"/>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32E39227-44C2-462F-BDA0-F374CA8CF78F}"/>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898C334A-20EF-402E-B11C-9DF15CB92C80}"/>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3" name="直線コネクタ 252">
          <a:extLst>
            <a:ext uri="{FF2B5EF4-FFF2-40B4-BE49-F238E27FC236}">
              <a16:creationId xmlns:a16="http://schemas.microsoft.com/office/drawing/2014/main" id="{A58F81D2-0452-4B84-B856-F010E5A3EFAE}"/>
            </a:ext>
          </a:extLst>
        </xdr:cNvPr>
        <xdr:cNvCxnSpPr/>
      </xdr:nvCxnSpPr>
      <xdr:spPr>
        <a:xfrm>
          <a:off x="14712950" y="1392682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DBFBA19F-1847-4E5C-A2F4-1BBE1D6B44D5}"/>
            </a:ext>
          </a:extLst>
        </xdr:cNvPr>
        <xdr:cNvSpPr txBox="1"/>
      </xdr:nvSpPr>
      <xdr:spPr>
        <a:xfrm>
          <a:off x="15563850" y="1420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DBF16CF1-519E-4E3C-AAB8-5AB14C6F57D9}"/>
            </a:ext>
          </a:extLst>
        </xdr:cNvPr>
        <xdr:cNvSpPr/>
      </xdr:nvSpPr>
      <xdr:spPr>
        <a:xfrm>
          <a:off x="15427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83</xdr:row>
      <xdr:rowOff>12700</xdr:rowOff>
    </xdr:to>
    <xdr:cxnSp macro="">
      <xdr:nvCxnSpPr>
        <xdr:cNvPr id="256" name="直線コネクタ 255">
          <a:extLst>
            <a:ext uri="{FF2B5EF4-FFF2-40B4-BE49-F238E27FC236}">
              <a16:creationId xmlns:a16="http://schemas.microsoft.com/office/drawing/2014/main" id="{F72CEB1C-0F80-4C3A-92F6-0EA891301DB0}"/>
            </a:ext>
          </a:extLst>
        </xdr:cNvPr>
        <xdr:cNvCxnSpPr/>
      </xdr:nvCxnSpPr>
      <xdr:spPr>
        <a:xfrm>
          <a:off x="13903960" y="13658669"/>
          <a:ext cx="808990" cy="2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BFF18FFA-7A58-4658-B334-1C1D01F3619A}"/>
            </a:ext>
          </a:extLst>
        </xdr:cNvPr>
        <xdr:cNvSpPr/>
      </xdr:nvSpPr>
      <xdr:spPr>
        <a:xfrm>
          <a:off x="14665960" y="1425139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511E1EBF-5526-4B86-AA85-3BC7C0C019B8}"/>
            </a:ext>
          </a:extLst>
        </xdr:cNvPr>
        <xdr:cNvSpPr txBox="1"/>
      </xdr:nvSpPr>
      <xdr:spPr>
        <a:xfrm>
          <a:off x="14370050" y="1433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149679</xdr:rowOff>
    </xdr:to>
    <xdr:cxnSp macro="">
      <xdr:nvCxnSpPr>
        <xdr:cNvPr id="259" name="直線コネクタ 258">
          <a:extLst>
            <a:ext uri="{FF2B5EF4-FFF2-40B4-BE49-F238E27FC236}">
              <a16:creationId xmlns:a16="http://schemas.microsoft.com/office/drawing/2014/main" id="{4708ED65-10F3-4EC7-93C2-05BF13E65D59}"/>
            </a:ext>
          </a:extLst>
        </xdr:cNvPr>
        <xdr:cNvCxnSpPr/>
      </xdr:nvCxnSpPr>
      <xdr:spPr>
        <a:xfrm flipV="1">
          <a:off x="13106400" y="13658669"/>
          <a:ext cx="79756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8E2A44D8-704D-4582-9742-B99FF17BF721}"/>
            </a:ext>
          </a:extLst>
        </xdr:cNvPr>
        <xdr:cNvSpPr/>
      </xdr:nvSpPr>
      <xdr:spPr>
        <a:xfrm>
          <a:off x="13868400" y="142992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EACDFDCB-B9D2-4EBF-AE25-74F91058EB3F}"/>
            </a:ext>
          </a:extLst>
        </xdr:cNvPr>
        <xdr:cNvSpPr txBox="1"/>
      </xdr:nvSpPr>
      <xdr:spPr>
        <a:xfrm>
          <a:off x="13557250" y="143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98879</xdr:rowOff>
    </xdr:to>
    <xdr:cxnSp macro="">
      <xdr:nvCxnSpPr>
        <xdr:cNvPr id="262" name="直線コネクタ 261">
          <a:extLst>
            <a:ext uri="{FF2B5EF4-FFF2-40B4-BE49-F238E27FC236}">
              <a16:creationId xmlns:a16="http://schemas.microsoft.com/office/drawing/2014/main" id="{71EFD410-ADA2-456A-A6DB-0A74279DB5F9}"/>
            </a:ext>
          </a:extLst>
        </xdr:cNvPr>
        <xdr:cNvCxnSpPr/>
      </xdr:nvCxnSpPr>
      <xdr:spPr>
        <a:xfrm flipV="1">
          <a:off x="12293600" y="13896159"/>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A041F71D-B05F-42E3-8031-F0DC5D5C044D}"/>
            </a:ext>
          </a:extLst>
        </xdr:cNvPr>
        <xdr:cNvSpPr/>
      </xdr:nvSpPr>
      <xdr:spPr>
        <a:xfrm>
          <a:off x="13055600" y="1426482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6D11D342-EE75-46C3-B799-238AE92F8790}"/>
            </a:ext>
          </a:extLst>
        </xdr:cNvPr>
        <xdr:cNvSpPr txBox="1"/>
      </xdr:nvSpPr>
      <xdr:spPr>
        <a:xfrm>
          <a:off x="12763500" y="143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3C4E6E18-1776-471C-A402-20CA2A8C0F31}"/>
            </a:ext>
          </a:extLst>
        </xdr:cNvPr>
        <xdr:cNvSpPr/>
      </xdr:nvSpPr>
      <xdr:spPr>
        <a:xfrm>
          <a:off x="12242800" y="1428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8955B8C2-DE1D-4AC9-B191-F469966A9F83}"/>
            </a:ext>
          </a:extLst>
        </xdr:cNvPr>
        <xdr:cNvSpPr txBox="1"/>
      </xdr:nvSpPr>
      <xdr:spPr>
        <a:xfrm>
          <a:off x="11950700" y="1436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5F2D8427-B40E-466D-8F5D-BB6A252507D1}"/>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CFB4D4EF-A9ED-48BF-A649-B0DB69087E4A}"/>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82E27F7-02D8-4DF4-B160-9DA31FB135B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A20235C-CA75-4D18-BEC8-101D87CE85D6}"/>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3654076-6163-48B8-A56A-087752404AC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2" name="楕円 271">
          <a:extLst>
            <a:ext uri="{FF2B5EF4-FFF2-40B4-BE49-F238E27FC236}">
              <a16:creationId xmlns:a16="http://schemas.microsoft.com/office/drawing/2014/main" id="{AF0A8BEF-1BB3-434D-B6C3-B8E3E48AB6F2}"/>
            </a:ext>
          </a:extLst>
        </xdr:cNvPr>
        <xdr:cNvSpPr/>
      </xdr:nvSpPr>
      <xdr:spPr>
        <a:xfrm>
          <a:off x="15427960" y="138798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3" name="給与水準   （国との比較）該当値テキスト">
          <a:extLst>
            <a:ext uri="{FF2B5EF4-FFF2-40B4-BE49-F238E27FC236}">
              <a16:creationId xmlns:a16="http://schemas.microsoft.com/office/drawing/2014/main" id="{C6A6506F-C736-46D2-B153-DB6067340224}"/>
            </a:ext>
          </a:extLst>
        </xdr:cNvPr>
        <xdr:cNvSpPr txBox="1"/>
      </xdr:nvSpPr>
      <xdr:spPr>
        <a:xfrm>
          <a:off x="15563850" y="1372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4" name="楕円 273">
          <a:extLst>
            <a:ext uri="{FF2B5EF4-FFF2-40B4-BE49-F238E27FC236}">
              <a16:creationId xmlns:a16="http://schemas.microsoft.com/office/drawing/2014/main" id="{266441FC-F4C9-40D9-BA19-36AAADBF90A0}"/>
            </a:ext>
          </a:extLst>
        </xdr:cNvPr>
        <xdr:cNvSpPr/>
      </xdr:nvSpPr>
      <xdr:spPr>
        <a:xfrm>
          <a:off x="14665960" y="138798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5" name="テキスト ボックス 274">
          <a:extLst>
            <a:ext uri="{FF2B5EF4-FFF2-40B4-BE49-F238E27FC236}">
              <a16:creationId xmlns:a16="http://schemas.microsoft.com/office/drawing/2014/main" id="{B011E51D-BC49-446E-9307-8D4F7DF8883D}"/>
            </a:ext>
          </a:extLst>
        </xdr:cNvPr>
        <xdr:cNvSpPr txBox="1"/>
      </xdr:nvSpPr>
      <xdr:spPr>
        <a:xfrm>
          <a:off x="14370050" y="1365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76" name="楕円 275">
          <a:extLst>
            <a:ext uri="{FF2B5EF4-FFF2-40B4-BE49-F238E27FC236}">
              <a16:creationId xmlns:a16="http://schemas.microsoft.com/office/drawing/2014/main" id="{9E9130FF-C92D-4D54-92FA-465C4E224870}"/>
            </a:ext>
          </a:extLst>
        </xdr:cNvPr>
        <xdr:cNvSpPr/>
      </xdr:nvSpPr>
      <xdr:spPr>
        <a:xfrm>
          <a:off x="13868400" y="136078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77" name="テキスト ボックス 276">
          <a:extLst>
            <a:ext uri="{FF2B5EF4-FFF2-40B4-BE49-F238E27FC236}">
              <a16:creationId xmlns:a16="http://schemas.microsoft.com/office/drawing/2014/main" id="{1202CC81-79D9-4FCB-93C6-FE6767547154}"/>
            </a:ext>
          </a:extLst>
        </xdr:cNvPr>
        <xdr:cNvSpPr txBox="1"/>
      </xdr:nvSpPr>
      <xdr:spPr>
        <a:xfrm>
          <a:off x="13557250" y="1338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78" name="楕円 277">
          <a:extLst>
            <a:ext uri="{FF2B5EF4-FFF2-40B4-BE49-F238E27FC236}">
              <a16:creationId xmlns:a16="http://schemas.microsoft.com/office/drawing/2014/main" id="{F445D948-6097-41D9-8C33-92DED61E3D5F}"/>
            </a:ext>
          </a:extLst>
        </xdr:cNvPr>
        <xdr:cNvSpPr/>
      </xdr:nvSpPr>
      <xdr:spPr>
        <a:xfrm>
          <a:off x="13055600" y="1384535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79" name="テキスト ボックス 278">
          <a:extLst>
            <a:ext uri="{FF2B5EF4-FFF2-40B4-BE49-F238E27FC236}">
              <a16:creationId xmlns:a16="http://schemas.microsoft.com/office/drawing/2014/main" id="{4403171C-3360-4708-B41B-EFA9058B6843}"/>
            </a:ext>
          </a:extLst>
        </xdr:cNvPr>
        <xdr:cNvSpPr txBox="1"/>
      </xdr:nvSpPr>
      <xdr:spPr>
        <a:xfrm>
          <a:off x="12763500" y="136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0" name="楕円 279">
          <a:extLst>
            <a:ext uri="{FF2B5EF4-FFF2-40B4-BE49-F238E27FC236}">
              <a16:creationId xmlns:a16="http://schemas.microsoft.com/office/drawing/2014/main" id="{C95790C9-9122-419A-B045-C8AAB7185DB3}"/>
            </a:ext>
          </a:extLst>
        </xdr:cNvPr>
        <xdr:cNvSpPr/>
      </xdr:nvSpPr>
      <xdr:spPr>
        <a:xfrm>
          <a:off x="12242800" y="139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DB389EB4-9FE6-4E28-8F58-37E73D618706}"/>
            </a:ext>
          </a:extLst>
        </xdr:cNvPr>
        <xdr:cNvSpPr txBox="1"/>
      </xdr:nvSpPr>
      <xdr:spPr>
        <a:xfrm>
          <a:off x="11950700" y="137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E71ED5DB-7BB3-481B-962A-35A6FD3275A7}"/>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4834A39E-8B8E-4FE8-9FA7-B982229C4EEA}"/>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D4F098F-C9A0-40AB-9A19-2539F413CCE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DB8A8FE9-4528-400F-9044-8018AE2F669D}"/>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58DBC318-C8C1-4534-8EA7-12476028073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9514A9F1-D358-4456-93B9-F36C28B7D56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5EF4B899-C504-455E-B1D8-5BBF9D1E38B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727CBF8F-B8DA-4778-BA87-C2EDCD110511}"/>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70C1BAF-099C-4E6A-B037-43C4A2203926}"/>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19C409C-38BD-40D2-AD7B-D19300B4F81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D36C0E42-39B5-40B1-805B-49A6369949F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830E4E4-268E-4B02-AD3C-4B375414408E}"/>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0DE40E5-32D3-401A-9910-27B825A71261}"/>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1E352F2-99D0-4B98-A885-C8EB403FD212}"/>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9543F40F-70C7-44B4-8EAB-333E86FFC65F}"/>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E9F216E-4887-4415-8B73-C801F6D2D3C8}"/>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ACF24E94-A512-45BD-9FCE-E91D88A3A90E}"/>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E0516F0E-CC56-49AB-9F93-8DAA2A3D9563}"/>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3D6AD9A-AF70-4278-B5B7-8BB810F3FAE1}"/>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6119F86D-E14A-40C7-BAF9-02AF037567DE}"/>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46C7A150-757A-4D8D-96BB-2359A1F34066}"/>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8C19A90C-DBA9-453E-A6B2-F6A88803C8CF}"/>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9A695B20-49B6-494E-BD9A-33327BD6888F}"/>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72792AD5-E328-4892-879E-6ABBEE534E0B}"/>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F51994C5-8696-4151-849A-8512581B92CD}"/>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EF65BE6E-1B19-4BE7-9126-1B97B92D7108}"/>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7482A534-8C5F-4200-B1DE-722FA744579E}"/>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6229469F-951B-4444-8D9F-D66A169BEC63}"/>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DD41D042-576F-485F-8772-76A57E14C956}"/>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1427B97D-4A5E-4A46-AB87-A08E9DF439A8}"/>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F5D50C3E-9ED3-4F1D-AAB2-AF50F201722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809BF193-BD10-45DC-A4F8-FD080DEF6701}"/>
            </a:ext>
          </a:extLst>
        </xdr:cNvPr>
        <xdr:cNvCxnSpPr/>
      </xdr:nvCxnSpPr>
      <xdr:spPr>
        <a:xfrm flipV="1">
          <a:off x="15474950" y="9732917"/>
          <a:ext cx="0" cy="1604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85A494BA-76C8-468E-A97E-9CB3006C5C46}"/>
            </a:ext>
          </a:extLst>
        </xdr:cNvPr>
        <xdr:cNvSpPr txBox="1"/>
      </xdr:nvSpPr>
      <xdr:spPr>
        <a:xfrm>
          <a:off x="15563850" y="113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887CEA3D-2A0E-40F4-9C95-9C65D80F5656}"/>
            </a:ext>
          </a:extLst>
        </xdr:cNvPr>
        <xdr:cNvCxnSpPr/>
      </xdr:nvCxnSpPr>
      <xdr:spPr>
        <a:xfrm>
          <a:off x="15405100" y="113377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E1BDEDCF-A718-4EBB-8EF7-DEE209AC5543}"/>
            </a:ext>
          </a:extLst>
        </xdr:cNvPr>
        <xdr:cNvSpPr txBox="1"/>
      </xdr:nvSpPr>
      <xdr:spPr>
        <a:xfrm>
          <a:off x="15563850" y="948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567A1B9-7966-4CDD-B60D-BEB49F0E9BFB}"/>
            </a:ext>
          </a:extLst>
        </xdr:cNvPr>
        <xdr:cNvCxnSpPr/>
      </xdr:nvCxnSpPr>
      <xdr:spPr>
        <a:xfrm>
          <a:off x="15405100" y="9732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140063</xdr:rowOff>
    </xdr:to>
    <xdr:cxnSp macro="">
      <xdr:nvCxnSpPr>
        <xdr:cNvPr id="318" name="直線コネクタ 317">
          <a:extLst>
            <a:ext uri="{FF2B5EF4-FFF2-40B4-BE49-F238E27FC236}">
              <a16:creationId xmlns:a16="http://schemas.microsoft.com/office/drawing/2014/main" id="{C7D333A4-318C-4EBE-86A4-D9152A17D2BA}"/>
            </a:ext>
          </a:extLst>
        </xdr:cNvPr>
        <xdr:cNvCxnSpPr/>
      </xdr:nvCxnSpPr>
      <xdr:spPr>
        <a:xfrm flipV="1">
          <a:off x="14712950" y="10357485"/>
          <a:ext cx="762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E43C34D1-AB66-4659-A636-87AFAE77A57B}"/>
            </a:ext>
          </a:extLst>
        </xdr:cNvPr>
        <xdr:cNvSpPr txBox="1"/>
      </xdr:nvSpPr>
      <xdr:spPr>
        <a:xfrm>
          <a:off x="15563850" y="995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4C03C4B5-F8EC-4C68-8A54-B39104BF64EE}"/>
            </a:ext>
          </a:extLst>
        </xdr:cNvPr>
        <xdr:cNvSpPr/>
      </xdr:nvSpPr>
      <xdr:spPr>
        <a:xfrm>
          <a:off x="15427960" y="101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146957</xdr:rowOff>
    </xdr:to>
    <xdr:cxnSp macro="">
      <xdr:nvCxnSpPr>
        <xdr:cNvPr id="321" name="直線コネクタ 320">
          <a:extLst>
            <a:ext uri="{FF2B5EF4-FFF2-40B4-BE49-F238E27FC236}">
              <a16:creationId xmlns:a16="http://schemas.microsoft.com/office/drawing/2014/main" id="{1273A27A-02F7-49D1-B7B7-F76DEEB69440}"/>
            </a:ext>
          </a:extLst>
        </xdr:cNvPr>
        <xdr:cNvCxnSpPr/>
      </xdr:nvCxnSpPr>
      <xdr:spPr>
        <a:xfrm flipV="1">
          <a:off x="13903960" y="10366103"/>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FD964D85-3EB3-47F5-B542-2D500A84B735}"/>
            </a:ext>
          </a:extLst>
        </xdr:cNvPr>
        <xdr:cNvSpPr/>
      </xdr:nvSpPr>
      <xdr:spPr>
        <a:xfrm>
          <a:off x="14665960" y="100950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2EDFCEF8-3BD6-4405-8B98-F1F1D2685F6D}"/>
            </a:ext>
          </a:extLst>
        </xdr:cNvPr>
        <xdr:cNvSpPr txBox="1"/>
      </xdr:nvSpPr>
      <xdr:spPr>
        <a:xfrm>
          <a:off x="14370050" y="987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146957</xdr:rowOff>
    </xdr:from>
    <xdr:to>
      <xdr:col>72</xdr:col>
      <xdr:colOff>203200</xdr:colOff>
      <xdr:row>61</xdr:row>
      <xdr:rowOff>150404</xdr:rowOff>
    </xdr:to>
    <xdr:cxnSp macro="">
      <xdr:nvCxnSpPr>
        <xdr:cNvPr id="324" name="直線コネクタ 323">
          <a:extLst>
            <a:ext uri="{FF2B5EF4-FFF2-40B4-BE49-F238E27FC236}">
              <a16:creationId xmlns:a16="http://schemas.microsoft.com/office/drawing/2014/main" id="{82B18727-281E-4695-A4D8-5045F11E0041}"/>
            </a:ext>
          </a:extLst>
        </xdr:cNvPr>
        <xdr:cNvCxnSpPr/>
      </xdr:nvCxnSpPr>
      <xdr:spPr>
        <a:xfrm flipV="1">
          <a:off x="13106400" y="10372997"/>
          <a:ext cx="79756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D26F1D45-32E0-4361-970A-ACAB53612FDF}"/>
            </a:ext>
          </a:extLst>
        </xdr:cNvPr>
        <xdr:cNvSpPr/>
      </xdr:nvSpPr>
      <xdr:spPr>
        <a:xfrm>
          <a:off x="13868400" y="10082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575E6702-C7B8-4023-BB8F-92393BEB76B7}"/>
            </a:ext>
          </a:extLst>
        </xdr:cNvPr>
        <xdr:cNvSpPr txBox="1"/>
      </xdr:nvSpPr>
      <xdr:spPr>
        <a:xfrm>
          <a:off x="13557250" y="98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150404</xdr:rowOff>
    </xdr:to>
    <xdr:cxnSp macro="">
      <xdr:nvCxnSpPr>
        <xdr:cNvPr id="327" name="直線コネクタ 326">
          <a:extLst>
            <a:ext uri="{FF2B5EF4-FFF2-40B4-BE49-F238E27FC236}">
              <a16:creationId xmlns:a16="http://schemas.microsoft.com/office/drawing/2014/main" id="{A292767B-AB5A-409A-BBB6-F6269AF709AA}"/>
            </a:ext>
          </a:extLst>
        </xdr:cNvPr>
        <xdr:cNvCxnSpPr/>
      </xdr:nvCxnSpPr>
      <xdr:spPr>
        <a:xfrm>
          <a:off x="12293600" y="10338525"/>
          <a:ext cx="8128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6FF723F6-F023-4E6A-AB62-03EE802950D9}"/>
            </a:ext>
          </a:extLst>
        </xdr:cNvPr>
        <xdr:cNvSpPr/>
      </xdr:nvSpPr>
      <xdr:spPr>
        <a:xfrm>
          <a:off x="13055600" y="1009160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8CF7522D-6F8D-4DCA-9023-64EE4A1503AB}"/>
            </a:ext>
          </a:extLst>
        </xdr:cNvPr>
        <xdr:cNvSpPr txBox="1"/>
      </xdr:nvSpPr>
      <xdr:spPr>
        <a:xfrm>
          <a:off x="12763500" y="986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7029F3DB-614C-453A-9E79-E32DE286B941}"/>
            </a:ext>
          </a:extLst>
        </xdr:cNvPr>
        <xdr:cNvSpPr/>
      </xdr:nvSpPr>
      <xdr:spPr>
        <a:xfrm>
          <a:off x="12242800" y="100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6C539BEA-442A-485B-BD92-A5699A1EDA57}"/>
            </a:ext>
          </a:extLst>
        </xdr:cNvPr>
        <xdr:cNvSpPr txBox="1"/>
      </xdr:nvSpPr>
      <xdr:spPr>
        <a:xfrm>
          <a:off x="11950700" y="98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5593D52-79C3-4686-8C5F-0A5B8BE63429}"/>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19E634B-599A-4F31-9C47-86D26E5BD933}"/>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61E692B-16E4-4ACD-9FBA-F62216890D83}"/>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8C0B720-46A9-4094-B9B2-DDCDF72605A5}"/>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1FB3C03-9B13-487A-827E-54703FE2823F}"/>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37" name="楕円 336">
          <a:extLst>
            <a:ext uri="{FF2B5EF4-FFF2-40B4-BE49-F238E27FC236}">
              <a16:creationId xmlns:a16="http://schemas.microsoft.com/office/drawing/2014/main" id="{95A87947-A9F6-4E5F-AE87-D67F93313DC2}"/>
            </a:ext>
          </a:extLst>
        </xdr:cNvPr>
        <xdr:cNvSpPr/>
      </xdr:nvSpPr>
      <xdr:spPr>
        <a:xfrm>
          <a:off x="15427960" y="103066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52722</xdr:rowOff>
    </xdr:from>
    <xdr:ext cx="762000" cy="259045"/>
    <xdr:sp macro="" textlink="">
      <xdr:nvSpPr>
        <xdr:cNvPr id="338" name="定員管理の状況該当値テキスト">
          <a:extLst>
            <a:ext uri="{FF2B5EF4-FFF2-40B4-BE49-F238E27FC236}">
              <a16:creationId xmlns:a16="http://schemas.microsoft.com/office/drawing/2014/main" id="{84AC8B7F-CE82-42B1-A656-415D3B8ED9DA}"/>
            </a:ext>
          </a:extLst>
        </xdr:cNvPr>
        <xdr:cNvSpPr txBox="1"/>
      </xdr:nvSpPr>
      <xdr:spPr>
        <a:xfrm>
          <a:off x="15563850" y="1027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89263</xdr:rowOff>
    </xdr:from>
    <xdr:to>
      <xdr:col>77</xdr:col>
      <xdr:colOff>95250</xdr:colOff>
      <xdr:row>62</xdr:row>
      <xdr:rowOff>19413</xdr:rowOff>
    </xdr:to>
    <xdr:sp macro="" textlink="">
      <xdr:nvSpPr>
        <xdr:cNvPr id="339" name="楕円 338">
          <a:extLst>
            <a:ext uri="{FF2B5EF4-FFF2-40B4-BE49-F238E27FC236}">
              <a16:creationId xmlns:a16="http://schemas.microsoft.com/office/drawing/2014/main" id="{34FC5386-1AED-48B6-9DE9-668298674920}"/>
            </a:ext>
          </a:extLst>
        </xdr:cNvPr>
        <xdr:cNvSpPr/>
      </xdr:nvSpPr>
      <xdr:spPr>
        <a:xfrm>
          <a:off x="14665960" y="103153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4190</xdr:rowOff>
    </xdr:from>
    <xdr:ext cx="736600" cy="259045"/>
    <xdr:sp macro="" textlink="">
      <xdr:nvSpPr>
        <xdr:cNvPr id="340" name="テキスト ボックス 339">
          <a:extLst>
            <a:ext uri="{FF2B5EF4-FFF2-40B4-BE49-F238E27FC236}">
              <a16:creationId xmlns:a16="http://schemas.microsoft.com/office/drawing/2014/main" id="{630DB184-ADAE-4966-B03B-7739DA547F52}"/>
            </a:ext>
          </a:extLst>
        </xdr:cNvPr>
        <xdr:cNvSpPr txBox="1"/>
      </xdr:nvSpPr>
      <xdr:spPr>
        <a:xfrm>
          <a:off x="14370050" y="1039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96157</xdr:rowOff>
    </xdr:from>
    <xdr:to>
      <xdr:col>73</xdr:col>
      <xdr:colOff>44450</xdr:colOff>
      <xdr:row>62</xdr:row>
      <xdr:rowOff>26307</xdr:rowOff>
    </xdr:to>
    <xdr:sp macro="" textlink="">
      <xdr:nvSpPr>
        <xdr:cNvPr id="341" name="楕円 340">
          <a:extLst>
            <a:ext uri="{FF2B5EF4-FFF2-40B4-BE49-F238E27FC236}">
              <a16:creationId xmlns:a16="http://schemas.microsoft.com/office/drawing/2014/main" id="{E2309A98-0438-4C0E-98ED-ECEB4B912D71}"/>
            </a:ext>
          </a:extLst>
        </xdr:cNvPr>
        <xdr:cNvSpPr/>
      </xdr:nvSpPr>
      <xdr:spPr>
        <a:xfrm>
          <a:off x="13868400" y="103221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42" name="テキスト ボックス 341">
          <a:extLst>
            <a:ext uri="{FF2B5EF4-FFF2-40B4-BE49-F238E27FC236}">
              <a16:creationId xmlns:a16="http://schemas.microsoft.com/office/drawing/2014/main" id="{3F9E9115-D3D7-43F7-98E5-CDEABAC50310}"/>
            </a:ext>
          </a:extLst>
        </xdr:cNvPr>
        <xdr:cNvSpPr txBox="1"/>
      </xdr:nvSpPr>
      <xdr:spPr>
        <a:xfrm>
          <a:off x="13557250" y="104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3" name="楕円 342">
          <a:extLst>
            <a:ext uri="{FF2B5EF4-FFF2-40B4-BE49-F238E27FC236}">
              <a16:creationId xmlns:a16="http://schemas.microsoft.com/office/drawing/2014/main" id="{E7CB88FC-2865-4A96-A5C1-21A3EE3C2181}"/>
            </a:ext>
          </a:extLst>
        </xdr:cNvPr>
        <xdr:cNvSpPr/>
      </xdr:nvSpPr>
      <xdr:spPr>
        <a:xfrm>
          <a:off x="13055600" y="1032564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14531</xdr:rowOff>
    </xdr:from>
    <xdr:ext cx="762000" cy="259045"/>
    <xdr:sp macro="" textlink="">
      <xdr:nvSpPr>
        <xdr:cNvPr id="344" name="テキスト ボックス 343">
          <a:extLst>
            <a:ext uri="{FF2B5EF4-FFF2-40B4-BE49-F238E27FC236}">
              <a16:creationId xmlns:a16="http://schemas.microsoft.com/office/drawing/2014/main" id="{BD6D9654-3DC9-4D15-A2B8-330F0B1C7977}"/>
            </a:ext>
          </a:extLst>
        </xdr:cNvPr>
        <xdr:cNvSpPr txBox="1"/>
      </xdr:nvSpPr>
      <xdr:spPr>
        <a:xfrm>
          <a:off x="12763500" y="104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45" name="楕円 344">
          <a:extLst>
            <a:ext uri="{FF2B5EF4-FFF2-40B4-BE49-F238E27FC236}">
              <a16:creationId xmlns:a16="http://schemas.microsoft.com/office/drawing/2014/main" id="{F8F48500-CF85-4A27-9FB8-4C79E4A453A5}"/>
            </a:ext>
          </a:extLst>
        </xdr:cNvPr>
        <xdr:cNvSpPr/>
      </xdr:nvSpPr>
      <xdr:spPr>
        <a:xfrm>
          <a:off x="12242800" y="102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148062</xdr:rowOff>
    </xdr:from>
    <xdr:ext cx="762000" cy="259045"/>
    <xdr:sp macro="" textlink="">
      <xdr:nvSpPr>
        <xdr:cNvPr id="346" name="テキスト ボックス 345">
          <a:extLst>
            <a:ext uri="{FF2B5EF4-FFF2-40B4-BE49-F238E27FC236}">
              <a16:creationId xmlns:a16="http://schemas.microsoft.com/office/drawing/2014/main" id="{D8857A52-83D4-4FDA-AEDF-6C809571E466}"/>
            </a:ext>
          </a:extLst>
        </xdr:cNvPr>
        <xdr:cNvSpPr txBox="1"/>
      </xdr:nvSpPr>
      <xdr:spPr>
        <a:xfrm>
          <a:off x="11950700" y="1037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06CA576-52A9-4488-9E36-BECC225E6A8B}"/>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2B061142-E8E5-491C-BE78-EE519F9D9407}"/>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D1A5BEC-8A08-4EB2-8048-673ADF0C116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2B38C27-7FCA-40F9-B638-12C027ECDB7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5370BDA-5027-4ECD-B197-3DD228331B84}"/>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ABD9392-B5D3-49B0-A03C-A15E22CA044C}"/>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E36B1C0-4C4D-4CAA-87CD-6FA312B1A324}"/>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5EE27B5-1187-4B85-BDEA-2BC649CFBD89}"/>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D839394-B9DB-493E-933B-55E25596E562}"/>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EE79094B-9F36-4CD8-A596-920F6AB22F12}"/>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655D1C-A1CD-499B-82AB-634BF396E703}"/>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964A4501-8F6F-4743-BBAE-919559DC9226}"/>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85F4D520-9B6C-4825-8557-3BF2DACADCAF}"/>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新規発行地方債の抑制に努めた結果、公債費は改善傾向が続いている。また、前年度と比較して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これは、臨時財政対策債の借入額増加や大型施設の建設事業に係る地方債の借入を行ったため、一時的に元利償還金が増加しているものと考えられる。今後も、動向を注視しつつ、適切な新規地方債の発行を行う。</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8A76B0E-C181-4B03-8495-FFA0009A8713}"/>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7DE1342-A06A-4099-AA83-E5EF8ABB7101}"/>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6F7BF51-C217-45FF-AE08-777657D58D69}"/>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A476041B-C137-4B28-9AD7-4D777DEF845B}"/>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37380349-127E-4BA4-ABC9-59AFDE4E6AED}"/>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2532799F-BBD8-4A55-BBC6-BF747DF76A8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389A0ED5-FB3C-42C8-9752-B1064CC9AEC4}"/>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B016D973-C288-4F37-A4CA-2B1E586DE5BF}"/>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292496C7-F967-4E1E-B27B-5527D4C54671}"/>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52F2189-78E2-4ED6-B0E9-E0ED4F64A406}"/>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39F5C8D4-3616-4995-B642-15555FF493EB}"/>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51925F03-8C42-4B04-B16F-E76FA6A3870B}"/>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C7377F4-637E-4D7B-AF21-AE1856C78D5A}"/>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E630C614-1FBC-4743-8AE4-7B09AEB4E981}"/>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9DE6962-F949-424E-A22A-FDFE34E928EE}"/>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7D30038-4288-4F2E-A311-1929873FCE0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2A55724B-E7B4-47E6-8516-0E554C3ED3C4}"/>
            </a:ext>
          </a:extLst>
        </xdr:cNvPr>
        <xdr:cNvCxnSpPr/>
      </xdr:nvCxnSpPr>
      <xdr:spPr>
        <a:xfrm flipV="1">
          <a:off x="15474950" y="6144623"/>
          <a:ext cx="0" cy="1341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3D30A57C-B969-4D98-84A4-B4E9EF1EDDA6}"/>
            </a:ext>
          </a:extLst>
        </xdr:cNvPr>
        <xdr:cNvSpPr txBox="1"/>
      </xdr:nvSpPr>
      <xdr:spPr>
        <a:xfrm>
          <a:off x="15563850" y="74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74350D22-02FD-4C40-8332-699C109312ED}"/>
            </a:ext>
          </a:extLst>
        </xdr:cNvPr>
        <xdr:cNvCxnSpPr/>
      </xdr:nvCxnSpPr>
      <xdr:spPr>
        <a:xfrm>
          <a:off x="15405100" y="7486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38BB9A7A-3879-4CD5-86A3-457BAA7346D2}"/>
            </a:ext>
          </a:extLst>
        </xdr:cNvPr>
        <xdr:cNvSpPr txBox="1"/>
      </xdr:nvSpPr>
      <xdr:spPr>
        <a:xfrm>
          <a:off x="15563850" y="58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662B9233-32A0-4902-AA10-C0614DCE4E53}"/>
            </a:ext>
          </a:extLst>
        </xdr:cNvPr>
        <xdr:cNvCxnSpPr/>
      </xdr:nvCxnSpPr>
      <xdr:spPr>
        <a:xfrm>
          <a:off x="15405100" y="6144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98516</xdr:rowOff>
    </xdr:to>
    <xdr:cxnSp macro="">
      <xdr:nvCxnSpPr>
        <xdr:cNvPr id="381" name="直線コネクタ 380">
          <a:extLst>
            <a:ext uri="{FF2B5EF4-FFF2-40B4-BE49-F238E27FC236}">
              <a16:creationId xmlns:a16="http://schemas.microsoft.com/office/drawing/2014/main" id="{A631A249-ED2A-4D67-9481-144D24CF401B}"/>
            </a:ext>
          </a:extLst>
        </xdr:cNvPr>
        <xdr:cNvCxnSpPr/>
      </xdr:nvCxnSpPr>
      <xdr:spPr>
        <a:xfrm>
          <a:off x="14712950" y="6622687"/>
          <a:ext cx="762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EE52549B-21B5-41AB-B7B4-C2D1D88AF999}"/>
            </a:ext>
          </a:extLst>
        </xdr:cNvPr>
        <xdr:cNvSpPr txBox="1"/>
      </xdr:nvSpPr>
      <xdr:spPr>
        <a:xfrm>
          <a:off x="15563850" y="669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5951E629-E24F-4196-8355-FB3FE94B7660}"/>
            </a:ext>
          </a:extLst>
        </xdr:cNvPr>
        <xdr:cNvSpPr/>
      </xdr:nvSpPr>
      <xdr:spPr>
        <a:xfrm>
          <a:off x="15427960" y="671975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84727</xdr:rowOff>
    </xdr:to>
    <xdr:cxnSp macro="">
      <xdr:nvCxnSpPr>
        <xdr:cNvPr id="384" name="直線コネクタ 383">
          <a:extLst>
            <a:ext uri="{FF2B5EF4-FFF2-40B4-BE49-F238E27FC236}">
              <a16:creationId xmlns:a16="http://schemas.microsoft.com/office/drawing/2014/main" id="{055D803D-D441-4504-A66D-FAADE56EC435}"/>
            </a:ext>
          </a:extLst>
        </xdr:cNvPr>
        <xdr:cNvCxnSpPr/>
      </xdr:nvCxnSpPr>
      <xdr:spPr>
        <a:xfrm>
          <a:off x="13903960" y="6588216"/>
          <a:ext cx="80899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7F64EE72-FF75-41A9-8D99-26AEEEF70868}"/>
            </a:ext>
          </a:extLst>
        </xdr:cNvPr>
        <xdr:cNvSpPr/>
      </xdr:nvSpPr>
      <xdr:spPr>
        <a:xfrm>
          <a:off x="14665960" y="67028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247E2D16-B946-427B-8201-D90D0D78F378}"/>
            </a:ext>
          </a:extLst>
        </xdr:cNvPr>
        <xdr:cNvSpPr txBox="1"/>
      </xdr:nvSpPr>
      <xdr:spPr>
        <a:xfrm>
          <a:off x="14370050" y="678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50256</xdr:rowOff>
    </xdr:to>
    <xdr:cxnSp macro="">
      <xdr:nvCxnSpPr>
        <xdr:cNvPr id="387" name="直線コネクタ 386">
          <a:extLst>
            <a:ext uri="{FF2B5EF4-FFF2-40B4-BE49-F238E27FC236}">
              <a16:creationId xmlns:a16="http://schemas.microsoft.com/office/drawing/2014/main" id="{17ACCA02-19BE-45CD-A2BD-E78A78682210}"/>
            </a:ext>
          </a:extLst>
        </xdr:cNvPr>
        <xdr:cNvCxnSpPr/>
      </xdr:nvCxnSpPr>
      <xdr:spPr>
        <a:xfrm>
          <a:off x="13106400" y="6553744"/>
          <a:ext cx="79756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FE1EED4A-263C-4B5A-B8ED-29B551CDC4C1}"/>
            </a:ext>
          </a:extLst>
        </xdr:cNvPr>
        <xdr:cNvSpPr/>
      </xdr:nvSpPr>
      <xdr:spPr>
        <a:xfrm>
          <a:off x="13868400" y="6705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46575BD7-AB89-4FD0-B9EB-78A3CFB359AC}"/>
            </a:ext>
          </a:extLst>
        </xdr:cNvPr>
        <xdr:cNvSpPr txBox="1"/>
      </xdr:nvSpPr>
      <xdr:spPr>
        <a:xfrm>
          <a:off x="13557250" y="67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15784</xdr:rowOff>
    </xdr:from>
    <xdr:to>
      <xdr:col>68</xdr:col>
      <xdr:colOff>152400</xdr:colOff>
      <xdr:row>39</xdr:row>
      <xdr:rowOff>22678</xdr:rowOff>
    </xdr:to>
    <xdr:cxnSp macro="">
      <xdr:nvCxnSpPr>
        <xdr:cNvPr id="390" name="直線コネクタ 389">
          <a:extLst>
            <a:ext uri="{FF2B5EF4-FFF2-40B4-BE49-F238E27FC236}">
              <a16:creationId xmlns:a16="http://schemas.microsoft.com/office/drawing/2014/main" id="{5937D11D-79BB-4056-A734-0EFC8ED1A924}"/>
            </a:ext>
          </a:extLst>
        </xdr:cNvPr>
        <xdr:cNvCxnSpPr/>
      </xdr:nvCxnSpPr>
      <xdr:spPr>
        <a:xfrm flipV="1">
          <a:off x="12293600" y="6553744"/>
          <a:ext cx="8128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4FB05F2B-5F11-429D-90CF-7E644E72E738}"/>
            </a:ext>
          </a:extLst>
        </xdr:cNvPr>
        <xdr:cNvSpPr/>
      </xdr:nvSpPr>
      <xdr:spPr>
        <a:xfrm>
          <a:off x="13055600" y="671975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4C4C9A27-012D-4AF3-B4A4-03AE9CB85D05}"/>
            </a:ext>
          </a:extLst>
        </xdr:cNvPr>
        <xdr:cNvSpPr txBox="1"/>
      </xdr:nvSpPr>
      <xdr:spPr>
        <a:xfrm>
          <a:off x="12763500" y="680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FEBC4597-DE70-4351-A872-5979C0044FBE}"/>
            </a:ext>
          </a:extLst>
        </xdr:cNvPr>
        <xdr:cNvSpPr/>
      </xdr:nvSpPr>
      <xdr:spPr>
        <a:xfrm>
          <a:off x="122428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B06093CE-61C6-439A-8424-99BB27D037D0}"/>
            </a:ext>
          </a:extLst>
        </xdr:cNvPr>
        <xdr:cNvSpPr txBox="1"/>
      </xdr:nvSpPr>
      <xdr:spPr>
        <a:xfrm>
          <a:off x="119507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7C0FBBF-0472-4018-A646-6CC9555830F1}"/>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5812F04-0F99-4D66-B266-F32EB8DD020A}"/>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F89D80B-7775-48E2-87A6-770C92DA345C}"/>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601BE82F-D62B-4AFA-A307-35E451AC38F1}"/>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99FC70A-BB70-4ED6-A6CF-7CA68AE7D7D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47716</xdr:rowOff>
    </xdr:from>
    <xdr:to>
      <xdr:col>81</xdr:col>
      <xdr:colOff>95250</xdr:colOff>
      <xdr:row>39</xdr:row>
      <xdr:rowOff>149316</xdr:rowOff>
    </xdr:to>
    <xdr:sp macro="" textlink="">
      <xdr:nvSpPr>
        <xdr:cNvPr id="400" name="楕円 399">
          <a:extLst>
            <a:ext uri="{FF2B5EF4-FFF2-40B4-BE49-F238E27FC236}">
              <a16:creationId xmlns:a16="http://schemas.microsoft.com/office/drawing/2014/main" id="{ED05B79D-CABB-41E1-BBFF-03C91A84A014}"/>
            </a:ext>
          </a:extLst>
        </xdr:cNvPr>
        <xdr:cNvSpPr/>
      </xdr:nvSpPr>
      <xdr:spPr>
        <a:xfrm>
          <a:off x="15427960" y="658567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64243</xdr:rowOff>
    </xdr:from>
    <xdr:ext cx="762000" cy="259045"/>
    <xdr:sp macro="" textlink="">
      <xdr:nvSpPr>
        <xdr:cNvPr id="401" name="公債費負担の状況該当値テキスト">
          <a:extLst>
            <a:ext uri="{FF2B5EF4-FFF2-40B4-BE49-F238E27FC236}">
              <a16:creationId xmlns:a16="http://schemas.microsoft.com/office/drawing/2014/main" id="{D96BAB5B-5AA5-41E9-94D5-1F874C163F81}"/>
            </a:ext>
          </a:extLst>
        </xdr:cNvPr>
        <xdr:cNvSpPr txBox="1"/>
      </xdr:nvSpPr>
      <xdr:spPr>
        <a:xfrm>
          <a:off x="1556385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33927</xdr:rowOff>
    </xdr:from>
    <xdr:to>
      <xdr:col>77</xdr:col>
      <xdr:colOff>95250</xdr:colOff>
      <xdr:row>39</xdr:row>
      <xdr:rowOff>135527</xdr:rowOff>
    </xdr:to>
    <xdr:sp macro="" textlink="">
      <xdr:nvSpPr>
        <xdr:cNvPr id="402" name="楕円 401">
          <a:extLst>
            <a:ext uri="{FF2B5EF4-FFF2-40B4-BE49-F238E27FC236}">
              <a16:creationId xmlns:a16="http://schemas.microsoft.com/office/drawing/2014/main" id="{3A82CB9A-DD3D-4C23-B4C1-12217CB32FA9}"/>
            </a:ext>
          </a:extLst>
        </xdr:cNvPr>
        <xdr:cNvSpPr/>
      </xdr:nvSpPr>
      <xdr:spPr>
        <a:xfrm>
          <a:off x="14665960" y="657188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145704</xdr:rowOff>
    </xdr:from>
    <xdr:ext cx="736600" cy="259045"/>
    <xdr:sp macro="" textlink="">
      <xdr:nvSpPr>
        <xdr:cNvPr id="403" name="テキスト ボックス 402">
          <a:extLst>
            <a:ext uri="{FF2B5EF4-FFF2-40B4-BE49-F238E27FC236}">
              <a16:creationId xmlns:a16="http://schemas.microsoft.com/office/drawing/2014/main" id="{021C0810-A85A-4936-8287-86C3ABD3012E}"/>
            </a:ext>
          </a:extLst>
        </xdr:cNvPr>
        <xdr:cNvSpPr txBox="1"/>
      </xdr:nvSpPr>
      <xdr:spPr>
        <a:xfrm>
          <a:off x="14370050" y="6348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170906</xdr:rowOff>
    </xdr:from>
    <xdr:to>
      <xdr:col>73</xdr:col>
      <xdr:colOff>44450</xdr:colOff>
      <xdr:row>39</xdr:row>
      <xdr:rowOff>101056</xdr:rowOff>
    </xdr:to>
    <xdr:sp macro="" textlink="">
      <xdr:nvSpPr>
        <xdr:cNvPr id="404" name="楕円 403">
          <a:extLst>
            <a:ext uri="{FF2B5EF4-FFF2-40B4-BE49-F238E27FC236}">
              <a16:creationId xmlns:a16="http://schemas.microsoft.com/office/drawing/2014/main" id="{5360B41E-3456-44AF-BF04-1E72565E7306}"/>
            </a:ext>
          </a:extLst>
        </xdr:cNvPr>
        <xdr:cNvSpPr/>
      </xdr:nvSpPr>
      <xdr:spPr>
        <a:xfrm>
          <a:off x="13868400" y="654122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111233</xdr:rowOff>
    </xdr:from>
    <xdr:ext cx="762000" cy="259045"/>
    <xdr:sp macro="" textlink="">
      <xdr:nvSpPr>
        <xdr:cNvPr id="405" name="テキスト ボックス 404">
          <a:extLst>
            <a:ext uri="{FF2B5EF4-FFF2-40B4-BE49-F238E27FC236}">
              <a16:creationId xmlns:a16="http://schemas.microsoft.com/office/drawing/2014/main" id="{051BF5ED-DC4A-4F7E-8ED8-1765E01CF5F3}"/>
            </a:ext>
          </a:extLst>
        </xdr:cNvPr>
        <xdr:cNvSpPr txBox="1"/>
      </xdr:nvSpPr>
      <xdr:spPr>
        <a:xfrm>
          <a:off x="1355725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136434</xdr:rowOff>
    </xdr:from>
    <xdr:to>
      <xdr:col>68</xdr:col>
      <xdr:colOff>203200</xdr:colOff>
      <xdr:row>39</xdr:row>
      <xdr:rowOff>66584</xdr:rowOff>
    </xdr:to>
    <xdr:sp macro="" textlink="">
      <xdr:nvSpPr>
        <xdr:cNvPr id="406" name="楕円 405">
          <a:extLst>
            <a:ext uri="{FF2B5EF4-FFF2-40B4-BE49-F238E27FC236}">
              <a16:creationId xmlns:a16="http://schemas.microsoft.com/office/drawing/2014/main" id="{C821A667-BBAB-4745-90A2-3342F6858847}"/>
            </a:ext>
          </a:extLst>
        </xdr:cNvPr>
        <xdr:cNvSpPr/>
      </xdr:nvSpPr>
      <xdr:spPr>
        <a:xfrm>
          <a:off x="13055600" y="650675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76761</xdr:rowOff>
    </xdr:from>
    <xdr:ext cx="762000" cy="259045"/>
    <xdr:sp macro="" textlink="">
      <xdr:nvSpPr>
        <xdr:cNvPr id="407" name="テキスト ボックス 406">
          <a:extLst>
            <a:ext uri="{FF2B5EF4-FFF2-40B4-BE49-F238E27FC236}">
              <a16:creationId xmlns:a16="http://schemas.microsoft.com/office/drawing/2014/main" id="{A7C7521C-E04B-4730-8B62-3F830D98987A}"/>
            </a:ext>
          </a:extLst>
        </xdr:cNvPr>
        <xdr:cNvSpPr txBox="1"/>
      </xdr:nvSpPr>
      <xdr:spPr>
        <a:xfrm>
          <a:off x="12763500" y="62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8" name="楕円 407">
          <a:extLst>
            <a:ext uri="{FF2B5EF4-FFF2-40B4-BE49-F238E27FC236}">
              <a16:creationId xmlns:a16="http://schemas.microsoft.com/office/drawing/2014/main" id="{3AB45914-ADB1-45F6-9C98-B5C7ED3F739F}"/>
            </a:ext>
          </a:extLst>
        </xdr:cNvPr>
        <xdr:cNvSpPr/>
      </xdr:nvSpPr>
      <xdr:spPr>
        <a:xfrm>
          <a:off x="12242800" y="6513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9" name="テキスト ボックス 408">
          <a:extLst>
            <a:ext uri="{FF2B5EF4-FFF2-40B4-BE49-F238E27FC236}">
              <a16:creationId xmlns:a16="http://schemas.microsoft.com/office/drawing/2014/main" id="{307469BB-6334-4FED-BD96-8B0F58ED61C5}"/>
            </a:ext>
          </a:extLst>
        </xdr:cNvPr>
        <xdr:cNvSpPr txBox="1"/>
      </xdr:nvSpPr>
      <xdr:spPr>
        <a:xfrm>
          <a:off x="11950700" y="628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F75DAA4E-BF11-40B1-8317-FC208358566C}"/>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2A1AF35-B160-41CD-8841-6F58DAFE9E1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51F337-B78A-4440-ABD9-C2CC16D1C905}"/>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7AD26E4B-5068-4823-8E36-6AD248FE61D6}"/>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D619697A-131C-4467-B154-E17874A9D7B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1D6CF7CD-A4DA-4687-B79C-0DB9FE8A9B7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95CFFC4-1E5D-4B98-91E6-5D222BCF4D56}"/>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108D8528-5667-4EF7-8292-E5C236826AC5}"/>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C92852C3-85D3-4921-B719-2A2A552A0692}"/>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9F1928D-27AB-4D3E-8DCD-63DC43A3527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FD6B3587-421D-4389-8DD0-951A8634D70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9D879F0-B387-42AA-95E5-D46E07B0DB29}"/>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1A21427-10F9-47B7-90AC-CF32AEB48137}"/>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地方債の借入抑制、退職手当負担額の減少及び財政調整基金の積立てによる充当可能基金の増により、平成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％となっている。今後も引き続き、行財政の健全な運営に努める。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F705E89-66DC-44A7-832D-C0935AD8DDF2}"/>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29D143CF-0E89-41C7-81CE-18473A9B36EF}"/>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F80B16AA-6804-4ADF-B40C-8909FA823638}"/>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EB62C9D6-EC72-4B49-9A89-7CDA6ADD7C54}"/>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88E3E477-B8A6-4365-818C-EC3F892A6DC2}"/>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F4317B62-4821-4297-88BF-012E9882C882}"/>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F050E1D2-88D5-4D66-85B5-5583B57B95E3}"/>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214E1456-50DD-4F2C-A56B-7430FC1D65CD}"/>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2069ACB7-11C2-407E-A0D7-1922C3B8771F}"/>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DE6C26E-1CB1-4811-AFA8-63C85ABEF61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89DAD73B-1BB4-418D-87CB-CDE748DE30EF}"/>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F8D8CBC0-CB0D-4B2B-88F0-AF722D0A7D24}"/>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0EC533A-7D39-464E-9151-F3A6E8C9E408}"/>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FCFE5549-0A9C-4237-8C51-99445FC4380E}"/>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2E96CE52-FACB-497E-91F7-01766C4B4027}"/>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4303DAC-2419-4AD1-8F09-80CF82FDE0BA}"/>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AB46ADC-1854-44C4-B091-7786BF7A9B2A}"/>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3C894898-C0C1-413C-A3FB-88E8814F2406}"/>
            </a:ext>
          </a:extLst>
        </xdr:cNvPr>
        <xdr:cNvCxnSpPr/>
      </xdr:nvCxnSpPr>
      <xdr:spPr>
        <a:xfrm flipV="1">
          <a:off x="15474950" y="2263684"/>
          <a:ext cx="0" cy="1611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1EC06E1E-0555-4050-9E67-2A15D09CE588}"/>
            </a:ext>
          </a:extLst>
        </xdr:cNvPr>
        <xdr:cNvSpPr txBox="1"/>
      </xdr:nvSpPr>
      <xdr:spPr>
        <a:xfrm>
          <a:off x="15563850" y="38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3D53F6DD-1D14-41B0-B134-E01202279854}"/>
            </a:ext>
          </a:extLst>
        </xdr:cNvPr>
        <xdr:cNvCxnSpPr/>
      </xdr:nvCxnSpPr>
      <xdr:spPr>
        <a:xfrm>
          <a:off x="15405100" y="3875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48D6A056-DA32-48F8-8779-58D0EAA36AAA}"/>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BBF80FB1-6BCC-4CFB-BED0-72BE00BB94A2}"/>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4B94882A-5039-4A77-A529-94F1CCD476CD}"/>
            </a:ext>
          </a:extLst>
        </xdr:cNvPr>
        <xdr:cNvSpPr txBox="1"/>
      </xdr:nvSpPr>
      <xdr:spPr>
        <a:xfrm>
          <a:off x="15563850" y="220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90C232F4-7226-4AF6-A9A4-DE8BA671BB90}"/>
            </a:ext>
          </a:extLst>
        </xdr:cNvPr>
        <xdr:cNvSpPr/>
      </xdr:nvSpPr>
      <xdr:spPr>
        <a:xfrm>
          <a:off x="15427960" y="2231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9E557675-1943-4781-8D6B-95652CA85E0E}"/>
            </a:ext>
          </a:extLst>
        </xdr:cNvPr>
        <xdr:cNvSpPr/>
      </xdr:nvSpPr>
      <xdr:spPr>
        <a:xfrm>
          <a:off x="14665960" y="22657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7B10527F-F14C-464D-A2B7-26ABA8CFF676}"/>
            </a:ext>
          </a:extLst>
        </xdr:cNvPr>
        <xdr:cNvSpPr txBox="1"/>
      </xdr:nvSpPr>
      <xdr:spPr>
        <a:xfrm>
          <a:off x="14370050" y="203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ED3D2270-AD9B-4682-8484-B6A7B6642113}"/>
            </a:ext>
          </a:extLst>
        </xdr:cNvPr>
        <xdr:cNvSpPr/>
      </xdr:nvSpPr>
      <xdr:spPr>
        <a:xfrm>
          <a:off x="13868400" y="2387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B123D2AD-6518-4B4F-865A-D5EA68E0F983}"/>
            </a:ext>
          </a:extLst>
        </xdr:cNvPr>
        <xdr:cNvSpPr txBox="1"/>
      </xdr:nvSpPr>
      <xdr:spPr>
        <a:xfrm>
          <a:off x="13557250" y="2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AA96B81A-20AE-4162-B0CE-7B3E80E7DC34}"/>
            </a:ext>
          </a:extLst>
        </xdr:cNvPr>
        <xdr:cNvSpPr/>
      </xdr:nvSpPr>
      <xdr:spPr>
        <a:xfrm>
          <a:off x="13055600" y="244233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F64D7DB3-35BF-4FE9-BF84-50F4621DB374}"/>
            </a:ext>
          </a:extLst>
        </xdr:cNvPr>
        <xdr:cNvSpPr txBox="1"/>
      </xdr:nvSpPr>
      <xdr:spPr>
        <a:xfrm>
          <a:off x="12763500" y="22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FEBF38DA-5CF9-4F1D-BA9C-202E21A75D8F}"/>
            </a:ext>
          </a:extLst>
        </xdr:cNvPr>
        <xdr:cNvSpPr/>
      </xdr:nvSpPr>
      <xdr:spPr>
        <a:xfrm>
          <a:off x="12242800" y="2418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821B3A3D-D1F9-4A0D-89C9-0B4644C36D8C}"/>
            </a:ext>
          </a:extLst>
        </xdr:cNvPr>
        <xdr:cNvSpPr txBox="1"/>
      </xdr:nvSpPr>
      <xdr:spPr>
        <a:xfrm>
          <a:off x="11950700" y="219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C67E944-F5C4-4A8C-93CD-B46F218535B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93187AB-CDDA-4D95-8197-E33AED9D35F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788CF89-E2CB-4272-9177-FB9699F8443F}"/>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B3F80D9-6EFF-4898-9F95-72996563408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AAACB7B-8AE6-4D9C-BEC7-C2D53A804F0E}"/>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29,056
28,181
13.91
19,331,659
18,015,766
972,904
7,759,390
6,011,121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ポイント下回っている。主な要因は経常的収入に占める人件費の割合が増加したことによる。実支出は、対前年比で</a:t>
          </a:r>
          <a:r>
            <a:rPr kumimoji="1" lang="en-US" altLang="ja-JP" sz="1300">
              <a:latin typeface="ＭＳ Ｐゴシック" panose="020B0600070205080204" pitchFamily="50" charset="-128"/>
              <a:ea typeface="ＭＳ Ｐゴシック" panose="020B0600070205080204" pitchFamily="50" charset="-128"/>
            </a:rPr>
            <a:t>4,606</a:t>
          </a:r>
          <a:r>
            <a:rPr kumimoji="1" lang="ja-JP" altLang="en-US" sz="1300">
              <a:latin typeface="ＭＳ Ｐゴシック" panose="020B0600070205080204" pitchFamily="50" charset="-128"/>
              <a:ea typeface="ＭＳ Ｐゴシック" panose="020B0600070205080204" pitchFamily="50" charset="-128"/>
            </a:rPr>
            <a:t>千円の増となっており、その主な要因は、職員給与費の増によるもの。また、町面積の約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や保育所の運営を直接行っていることにより、類似団体よりも高い状況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8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ポイント下回っている。主な要因は経常的収入に占める物件費の割合が増加したことによる。実支出は、対前年比で</a:t>
          </a:r>
          <a:r>
            <a:rPr kumimoji="1" lang="en-US" altLang="ja-JP" sz="1300">
              <a:latin typeface="ＭＳ Ｐゴシック" panose="020B0600070205080204" pitchFamily="50" charset="-128"/>
              <a:ea typeface="ＭＳ Ｐゴシック" panose="020B0600070205080204" pitchFamily="50" charset="-128"/>
            </a:rPr>
            <a:t>464,001</a:t>
          </a:r>
          <a:r>
            <a:rPr kumimoji="1" lang="ja-JP" altLang="en-US" sz="1300">
              <a:latin typeface="ＭＳ Ｐゴシック" panose="020B0600070205080204" pitchFamily="50" charset="-128"/>
              <a:ea typeface="ＭＳ Ｐゴシック" panose="020B0600070205080204" pitchFamily="50" charset="-128"/>
            </a:rPr>
            <a:t>千円の増となっており、主な要因は、北谷町プレミアム付商品券事業の委託料増によるもの。</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18</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210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17272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21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99568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103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99568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94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ポイント下回っている。主な要因は経常的収入に占める扶助費の割合が減少したことによる。実支出は、対前年比で</a:t>
          </a:r>
          <a:r>
            <a:rPr kumimoji="1" lang="en-US" altLang="ja-JP" sz="1300">
              <a:latin typeface="ＭＳ Ｐゴシック" panose="020B0600070205080204" pitchFamily="50" charset="-128"/>
              <a:ea typeface="ＭＳ Ｐゴシック" panose="020B0600070205080204" pitchFamily="50" charset="-128"/>
            </a:rPr>
            <a:t>284,395</a:t>
          </a:r>
          <a:r>
            <a:rPr kumimoji="1" lang="ja-JP" altLang="en-US" sz="1300">
              <a:latin typeface="ＭＳ Ｐゴシック" panose="020B0600070205080204" pitchFamily="50" charset="-128"/>
              <a:ea typeface="ＭＳ Ｐゴシック" panose="020B0600070205080204" pitchFamily="50" charset="-128"/>
            </a:rPr>
            <a:t>千円の増となっており、その主な要因は、食料品等価格高騰対応に係る給付金事業の増によるもの。</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53522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1815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1815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ポイント下回っている。主な要因は、財政調整基金等の基金積立金の増によるもの。</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60</xdr:row>
      <xdr:rowOff>58420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0910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115570</xdr:rowOff>
    </xdr:from>
    <xdr:to>
      <xdr:col>82</xdr:col>
      <xdr:colOff>107950</xdr:colOff>
      <xdr:row>54</xdr:row>
      <xdr:rowOff>66040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2024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115570</xdr:rowOff>
    </xdr:from>
    <xdr:to>
      <xdr:col>78</xdr:col>
      <xdr:colOff>69850</xdr:colOff>
      <xdr:row>54</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202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95267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8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64770</xdr:rowOff>
    </xdr:from>
    <xdr:to>
      <xdr:col>78</xdr:col>
      <xdr:colOff>120650</xdr:colOff>
      <xdr:row>53</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68580</xdr:rowOff>
    </xdr:from>
    <xdr:to>
      <xdr:col>65</xdr:col>
      <xdr:colOff>53975</xdr:colOff>
      <xdr:row>54</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ポイント下回っている。主な要因は経常的収入に占める補助費の割合が増加したことによる。主な要因は、一部事務組合に対する負担金の増によるもの。</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757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94996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ポイント下回っている。今後は、新たな公共施設の建設や老朽化した公共施設の建て替えによる地方債の発行が増加する見込み。類似団体等の動向を注視しつつ、今後も適切な新規地方債の発行を行う。</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78994</xdr:rowOff>
    </xdr:from>
    <xdr:to>
      <xdr:col>24</xdr:col>
      <xdr:colOff>25400</xdr:colOff>
      <xdr:row>75</xdr:row>
      <xdr:rowOff>92710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37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97282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78994</xdr:rowOff>
    </xdr:from>
    <xdr:to>
      <xdr:col>15</xdr:col>
      <xdr:colOff>98425</xdr:colOff>
      <xdr:row>75</xdr:row>
      <xdr:rowOff>97282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37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78994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28194</xdr:rowOff>
    </xdr:from>
    <xdr:to>
      <xdr:col>24</xdr:col>
      <xdr:colOff>76200</xdr:colOff>
      <xdr:row>75</xdr:row>
      <xdr:rowOff>129794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44721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46482</xdr:rowOff>
    </xdr:from>
    <xdr:to>
      <xdr:col>15</xdr:col>
      <xdr:colOff>149225</xdr:colOff>
      <xdr:row>75</xdr:row>
      <xdr:rowOff>148081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158259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ポイント下回っている。主な要因は、経常的収入の減によるもの。</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191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191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146475</xdr:rowOff>
    </xdr:from>
    <xdr:to>
      <xdr:col>29</xdr:col>
      <xdr:colOff>127000</xdr:colOff>
      <xdr:row>15</xdr:row>
      <xdr:rowOff>38967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594400"/>
          <a:ext cx="647700" cy="63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146475</xdr:rowOff>
    </xdr:from>
    <xdr:to>
      <xdr:col>26</xdr:col>
      <xdr:colOff>50800</xdr:colOff>
      <xdr:row>15</xdr:row>
      <xdr:rowOff>4710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94400"/>
          <a:ext cx="698500" cy="2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4710</xdr:rowOff>
    </xdr:from>
    <xdr:to>
      <xdr:col>22</xdr:col>
      <xdr:colOff>114300</xdr:colOff>
      <xdr:row>15</xdr:row>
      <xdr:rowOff>165073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24085"/>
          <a:ext cx="698500" cy="16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165073</xdr:rowOff>
    </xdr:from>
    <xdr:to>
      <xdr:col>18</xdr:col>
      <xdr:colOff>177800</xdr:colOff>
      <xdr:row>16</xdr:row>
      <xdr:rowOff>8678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84448"/>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159617</xdr:rowOff>
    </xdr:from>
    <xdr:to>
      <xdr:col>29</xdr:col>
      <xdr:colOff>177800</xdr:colOff>
      <xdr:row>15</xdr:row>
      <xdr:rowOff>89767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4694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95675</xdr:rowOff>
    </xdr:from>
    <xdr:to>
      <xdr:col>26</xdr:col>
      <xdr:colOff>101600</xdr:colOff>
      <xdr:row>15</xdr:row>
      <xdr:rowOff>25825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43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36002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125360</xdr:rowOff>
    </xdr:from>
    <xdr:to>
      <xdr:col>22</xdr:col>
      <xdr:colOff>165100</xdr:colOff>
      <xdr:row>15</xdr:row>
      <xdr:rowOff>55510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7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65687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4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114273</xdr:rowOff>
    </xdr:from>
    <xdr:to>
      <xdr:col>19</xdr:col>
      <xdr:colOff>38100</xdr:colOff>
      <xdr:row>16</xdr:row>
      <xdr:rowOff>44423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54600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129328</xdr:rowOff>
    </xdr:from>
    <xdr:to>
      <xdr:col>15</xdr:col>
      <xdr:colOff>101600</xdr:colOff>
      <xdr:row>16</xdr:row>
      <xdr:rowOff>59478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69655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330644</xdr:rowOff>
    </xdr:from>
    <xdr:to>
      <xdr:col>29</xdr:col>
      <xdr:colOff>127000</xdr:colOff>
      <xdr:row>35</xdr:row>
      <xdr:rowOff>338112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40994"/>
          <a:ext cx="6477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330644</xdr:rowOff>
    </xdr:from>
    <xdr:to>
      <xdr:col>26</xdr:col>
      <xdr:colOff>50800</xdr:colOff>
      <xdr:row>36</xdr:row>
      <xdr:rowOff>18606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40994"/>
          <a:ext cx="698500" cy="3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18606</xdr:rowOff>
    </xdr:from>
    <xdr:to>
      <xdr:col>22</xdr:col>
      <xdr:colOff>114300</xdr:colOff>
      <xdr:row>36</xdr:row>
      <xdr:rowOff>39465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71856"/>
          <a:ext cx="698500" cy="2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39465</xdr:rowOff>
    </xdr:from>
    <xdr:to>
      <xdr:col>18</xdr:col>
      <xdr:colOff>177800</xdr:colOff>
      <xdr:row>36</xdr:row>
      <xdr:rowOff>90271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92715"/>
          <a:ext cx="698500" cy="5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287312</xdr:rowOff>
    </xdr:from>
    <xdr:to>
      <xdr:col>29</xdr:col>
      <xdr:colOff>177800</xdr:colOff>
      <xdr:row>36</xdr:row>
      <xdr:rowOff>46012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259389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279844</xdr:rowOff>
    </xdr:from>
    <xdr:to>
      <xdr:col>26</xdr:col>
      <xdr:colOff>101600</xdr:colOff>
      <xdr:row>36</xdr:row>
      <xdr:rowOff>38544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23321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310706</xdr:rowOff>
    </xdr:from>
    <xdr:to>
      <xdr:col>22</xdr:col>
      <xdr:colOff>165100</xdr:colOff>
      <xdr:row>36</xdr:row>
      <xdr:rowOff>69406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2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54183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0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331565</xdr:rowOff>
    </xdr:from>
    <xdr:to>
      <xdr:col>19</xdr:col>
      <xdr:colOff>38100</xdr:colOff>
      <xdr:row>36</xdr:row>
      <xdr:rowOff>90265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75042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39471</xdr:rowOff>
    </xdr:from>
    <xdr:to>
      <xdr:col>15</xdr:col>
      <xdr:colOff>101600</xdr:colOff>
      <xdr:row>36</xdr:row>
      <xdr:rowOff>141071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125848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29,056
28,181
13.91
19,331,659
18,015,766
972,904
7,759,390
6,011,121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77064</xdr:rowOff>
    </xdr:from>
    <xdr:to>
      <xdr:col>24</xdr:col>
      <xdr:colOff>63500</xdr:colOff>
      <xdr:row>33</xdr:row>
      <xdr:rowOff>77654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4914"/>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77654</xdr:rowOff>
    </xdr:from>
    <xdr:to>
      <xdr:col>19</xdr:col>
      <xdr:colOff>177800</xdr:colOff>
      <xdr:row>33</xdr:row>
      <xdr:rowOff>117621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5504"/>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117621</xdr:rowOff>
    </xdr:from>
    <xdr:to>
      <xdr:col>15</xdr:col>
      <xdr:colOff>50800</xdr:colOff>
      <xdr:row>35</xdr:row>
      <xdr:rowOff>56699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75471"/>
          <a:ext cx="889000" cy="28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56699</xdr:rowOff>
    </xdr:from>
    <xdr:to>
      <xdr:col>10</xdr:col>
      <xdr:colOff>114300</xdr:colOff>
      <xdr:row>35</xdr:row>
      <xdr:rowOff>74359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7449"/>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26264</xdr:rowOff>
    </xdr:from>
    <xdr:to>
      <xdr:col>24</xdr:col>
      <xdr:colOff>114300</xdr:colOff>
      <xdr:row>33</xdr:row>
      <xdr:rowOff>127864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49141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26854</xdr:rowOff>
    </xdr:from>
    <xdr:to>
      <xdr:col>20</xdr:col>
      <xdr:colOff>38100</xdr:colOff>
      <xdr:row>33</xdr:row>
      <xdr:rowOff>128454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144981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66821</xdr:rowOff>
    </xdr:from>
    <xdr:to>
      <xdr:col>15</xdr:col>
      <xdr:colOff>101600</xdr:colOff>
      <xdr:row>33</xdr:row>
      <xdr:rowOff>168421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13498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5899</xdr:rowOff>
    </xdr:from>
    <xdr:to>
      <xdr:col>10</xdr:col>
      <xdr:colOff>165100</xdr:colOff>
      <xdr:row>35</xdr:row>
      <xdr:rowOff>107499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124026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23559</xdr:rowOff>
    </xdr:from>
    <xdr:to>
      <xdr:col>6</xdr:col>
      <xdr:colOff>38100</xdr:colOff>
      <xdr:row>35</xdr:row>
      <xdr:rowOff>125159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141686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94407</xdr:rowOff>
    </xdr:from>
    <xdr:to>
      <xdr:col>24</xdr:col>
      <xdr:colOff>63500</xdr:colOff>
      <xdr:row>57</xdr:row>
      <xdr:rowOff>43650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5607"/>
          <a:ext cx="838200" cy="1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43650</xdr:rowOff>
    </xdr:from>
    <xdr:to>
      <xdr:col>19</xdr:col>
      <xdr:colOff>177800</xdr:colOff>
      <xdr:row>58</xdr:row>
      <xdr:rowOff>7562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6300"/>
          <a:ext cx="889000" cy="13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89248</xdr:rowOff>
    </xdr:from>
    <xdr:to>
      <xdr:col>15</xdr:col>
      <xdr:colOff>50800</xdr:colOff>
      <xdr:row>58</xdr:row>
      <xdr:rowOff>7562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61898"/>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89248</xdr:rowOff>
    </xdr:from>
    <xdr:to>
      <xdr:col>10</xdr:col>
      <xdr:colOff>114300</xdr:colOff>
      <xdr:row>58</xdr:row>
      <xdr:rowOff>17201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1898"/>
          <a:ext cx="889000" cy="9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43607</xdr:rowOff>
    </xdr:from>
    <xdr:to>
      <xdr:col>24</xdr:col>
      <xdr:colOff>114300</xdr:colOff>
      <xdr:row>56</xdr:row>
      <xdr:rowOff>145207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66484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164300</xdr:rowOff>
    </xdr:from>
    <xdr:to>
      <xdr:col>20</xdr:col>
      <xdr:colOff>38100</xdr:colOff>
      <xdr:row>57</xdr:row>
      <xdr:rowOff>94450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110977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128212</xdr:rowOff>
    </xdr:from>
    <xdr:to>
      <xdr:col>15</xdr:col>
      <xdr:colOff>101600</xdr:colOff>
      <xdr:row>58</xdr:row>
      <xdr:rowOff>58362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74889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38448</xdr:rowOff>
    </xdr:from>
    <xdr:to>
      <xdr:col>10</xdr:col>
      <xdr:colOff>165100</xdr:colOff>
      <xdr:row>57</xdr:row>
      <xdr:rowOff>140048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156575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8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137851</xdr:rowOff>
    </xdr:from>
    <xdr:to>
      <xdr:col>6</xdr:col>
      <xdr:colOff>38100</xdr:colOff>
      <xdr:row>58</xdr:row>
      <xdr:rowOff>68001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84528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131790</xdr:rowOff>
    </xdr:from>
    <xdr:to>
      <xdr:col>24</xdr:col>
      <xdr:colOff>63500</xdr:colOff>
      <xdr:row>77</xdr:row>
      <xdr:rowOff>66777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90540"/>
          <a:ext cx="838200" cy="2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131790</xdr:rowOff>
    </xdr:from>
    <xdr:to>
      <xdr:col>19</xdr:col>
      <xdr:colOff>177800</xdr:colOff>
      <xdr:row>76</xdr:row>
      <xdr:rowOff>164343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90540"/>
          <a:ext cx="889000" cy="20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164343</xdr:rowOff>
    </xdr:from>
    <xdr:to>
      <xdr:col>15</xdr:col>
      <xdr:colOff>50800</xdr:colOff>
      <xdr:row>77</xdr:row>
      <xdr:rowOff>35367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94543"/>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35367</xdr:rowOff>
    </xdr:from>
    <xdr:to>
      <xdr:col>10</xdr:col>
      <xdr:colOff>114300</xdr:colOff>
      <xdr:row>77</xdr:row>
      <xdr:rowOff>49495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3701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15977</xdr:rowOff>
    </xdr:from>
    <xdr:to>
      <xdr:col>24</xdr:col>
      <xdr:colOff>114300</xdr:colOff>
      <xdr:row>77</xdr:row>
      <xdr:rowOff>117577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38854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80990</xdr:rowOff>
    </xdr:from>
    <xdr:to>
      <xdr:col>20</xdr:col>
      <xdr:colOff>38100</xdr:colOff>
      <xdr:row>76</xdr:row>
      <xdr:rowOff>11140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27667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113543</xdr:rowOff>
    </xdr:from>
    <xdr:to>
      <xdr:col>15</xdr:col>
      <xdr:colOff>101600</xdr:colOff>
      <xdr:row>77</xdr:row>
      <xdr:rowOff>43693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4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60220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1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156017</xdr:rowOff>
    </xdr:from>
    <xdr:to>
      <xdr:col>10</xdr:col>
      <xdr:colOff>165100</xdr:colOff>
      <xdr:row>77</xdr:row>
      <xdr:rowOff>86167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102694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170145</xdr:rowOff>
    </xdr:from>
    <xdr:to>
      <xdr:col>6</xdr:col>
      <xdr:colOff>38100</xdr:colOff>
      <xdr:row>77</xdr:row>
      <xdr:rowOff>100295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116822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79339</xdr:rowOff>
    </xdr:from>
    <xdr:to>
      <xdr:col>24</xdr:col>
      <xdr:colOff>63500</xdr:colOff>
      <xdr:row>95</xdr:row>
      <xdr:rowOff>12925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95639"/>
          <a:ext cx="838200" cy="10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12925</xdr:rowOff>
    </xdr:from>
    <xdr:to>
      <xdr:col>19</xdr:col>
      <xdr:colOff>177800</xdr:colOff>
      <xdr:row>95</xdr:row>
      <xdr:rowOff>107555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00675"/>
          <a:ext cx="889000" cy="9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107555</xdr:rowOff>
    </xdr:from>
    <xdr:to>
      <xdr:col>15</xdr:col>
      <xdr:colOff>50800</xdr:colOff>
      <xdr:row>95</xdr:row>
      <xdr:rowOff>114717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5305"/>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114717</xdr:rowOff>
    </xdr:from>
    <xdr:to>
      <xdr:col>10</xdr:col>
      <xdr:colOff>114300</xdr:colOff>
      <xdr:row>96</xdr:row>
      <xdr:rowOff>2953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02467"/>
          <a:ext cx="889000" cy="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28539</xdr:rowOff>
    </xdr:from>
    <xdr:to>
      <xdr:col>24</xdr:col>
      <xdr:colOff>114300</xdr:colOff>
      <xdr:row>94</xdr:row>
      <xdr:rowOff>130139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51416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9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133575</xdr:rowOff>
    </xdr:from>
    <xdr:to>
      <xdr:col>20</xdr:col>
      <xdr:colOff>38100</xdr:colOff>
      <xdr:row>95</xdr:row>
      <xdr:rowOff>63725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4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80252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2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56755</xdr:rowOff>
    </xdr:from>
    <xdr:to>
      <xdr:col>15</xdr:col>
      <xdr:colOff>101600</xdr:colOff>
      <xdr:row>95</xdr:row>
      <xdr:rowOff>158355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3432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63917</xdr:rowOff>
    </xdr:from>
    <xdr:to>
      <xdr:col>10</xdr:col>
      <xdr:colOff>165100</xdr:colOff>
      <xdr:row>95</xdr:row>
      <xdr:rowOff>165517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123603</xdr:rowOff>
    </xdr:from>
    <xdr:to>
      <xdr:col>6</xdr:col>
      <xdr:colOff>38100</xdr:colOff>
      <xdr:row>96</xdr:row>
      <xdr:rowOff>53753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70280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104511</xdr:rowOff>
    </xdr:from>
    <xdr:to>
      <xdr:col>55</xdr:col>
      <xdr:colOff>0</xdr:colOff>
      <xdr:row>35</xdr:row>
      <xdr:rowOff>133086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33811"/>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51346</xdr:rowOff>
    </xdr:from>
    <xdr:to>
      <xdr:col>50</xdr:col>
      <xdr:colOff>114300</xdr:colOff>
      <xdr:row>34</xdr:row>
      <xdr:rowOff>104511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66296"/>
          <a:ext cx="889000" cy="56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51346</xdr:rowOff>
    </xdr:from>
    <xdr:to>
      <xdr:col>45</xdr:col>
      <xdr:colOff>177800</xdr:colOff>
      <xdr:row>36</xdr:row>
      <xdr:rowOff>83099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66296"/>
          <a:ext cx="889000" cy="88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83099</xdr:rowOff>
    </xdr:from>
    <xdr:to>
      <xdr:col>41</xdr:col>
      <xdr:colOff>50800</xdr:colOff>
      <xdr:row>36</xdr:row>
      <xdr:rowOff>97637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55299"/>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86476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82286</xdr:rowOff>
    </xdr:from>
    <xdr:to>
      <xdr:col>55</xdr:col>
      <xdr:colOff>50800</xdr:colOff>
      <xdr:row>36</xdr:row>
      <xdr:rowOff>12436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105163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53711</xdr:rowOff>
    </xdr:from>
    <xdr:to>
      <xdr:col>50</xdr:col>
      <xdr:colOff>165100</xdr:colOff>
      <xdr:row>34</xdr:row>
      <xdr:rowOff>155311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388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5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546</xdr:rowOff>
    </xdr:from>
    <xdr:to>
      <xdr:col>46</xdr:col>
      <xdr:colOff>38100</xdr:colOff>
      <xdr:row>31</xdr:row>
      <xdr:rowOff>102146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118673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9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32299</xdr:rowOff>
    </xdr:from>
    <xdr:to>
      <xdr:col>41</xdr:col>
      <xdr:colOff>101600</xdr:colOff>
      <xdr:row>36</xdr:row>
      <xdr:rowOff>133899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150426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7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46837</xdr:rowOff>
    </xdr:from>
    <xdr:to>
      <xdr:col>36</xdr:col>
      <xdr:colOff>165100</xdr:colOff>
      <xdr:row>36</xdr:row>
      <xdr:rowOff>148437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164964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61123</xdr:rowOff>
    </xdr:from>
    <xdr:to>
      <xdr:col>55</xdr:col>
      <xdr:colOff>0</xdr:colOff>
      <xdr:row>55</xdr:row>
      <xdr:rowOff>147236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90873"/>
          <a:ext cx="838200" cy="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61123</xdr:rowOff>
    </xdr:from>
    <xdr:to>
      <xdr:col>50</xdr:col>
      <xdr:colOff>114300</xdr:colOff>
      <xdr:row>55</xdr:row>
      <xdr:rowOff>77932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90873"/>
          <a:ext cx="889000" cy="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82801</xdr:rowOff>
    </xdr:from>
    <xdr:to>
      <xdr:col>45</xdr:col>
      <xdr:colOff>177800</xdr:colOff>
      <xdr:row>55</xdr:row>
      <xdr:rowOff>77932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341101"/>
          <a:ext cx="889000" cy="1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82801</xdr:rowOff>
    </xdr:from>
    <xdr:to>
      <xdr:col>41</xdr:col>
      <xdr:colOff>50800</xdr:colOff>
      <xdr:row>55</xdr:row>
      <xdr:rowOff>169228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341101"/>
          <a:ext cx="889000" cy="25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96436</xdr:rowOff>
    </xdr:from>
    <xdr:to>
      <xdr:col>55</xdr:col>
      <xdr:colOff>50800</xdr:colOff>
      <xdr:row>56</xdr:row>
      <xdr:rowOff>26586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119313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10323</xdr:rowOff>
    </xdr:from>
    <xdr:to>
      <xdr:col>50</xdr:col>
      <xdr:colOff>165100</xdr:colOff>
      <xdr:row>55</xdr:row>
      <xdr:rowOff>111923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128450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27132</xdr:rowOff>
    </xdr:from>
    <xdr:to>
      <xdr:col>46</xdr:col>
      <xdr:colOff>38100</xdr:colOff>
      <xdr:row>55</xdr:row>
      <xdr:rowOff>128732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145259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32001</xdr:rowOff>
    </xdr:from>
    <xdr:to>
      <xdr:col>41</xdr:col>
      <xdr:colOff>101600</xdr:colOff>
      <xdr:row>54</xdr:row>
      <xdr:rowOff>133601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2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150128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06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118428</xdr:rowOff>
    </xdr:from>
    <xdr:to>
      <xdr:col>36</xdr:col>
      <xdr:colOff>165100</xdr:colOff>
      <xdr:row>56</xdr:row>
      <xdr:rowOff>48578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65105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2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99543</xdr:rowOff>
    </xdr:from>
    <xdr:to>
      <xdr:col>55</xdr:col>
      <xdr:colOff>0</xdr:colOff>
      <xdr:row>77</xdr:row>
      <xdr:rowOff>114421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01193"/>
          <a:ext cx="8382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114421</xdr:rowOff>
    </xdr:from>
    <xdr:to>
      <xdr:col>50</xdr:col>
      <xdr:colOff>114300</xdr:colOff>
      <xdr:row>78</xdr:row>
      <xdr:rowOff>68853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16071"/>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107925</xdr:rowOff>
    </xdr:from>
    <xdr:to>
      <xdr:col>45</xdr:col>
      <xdr:colOff>177800</xdr:colOff>
      <xdr:row>78</xdr:row>
      <xdr:rowOff>68853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38125"/>
          <a:ext cx="889000" cy="30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107925</xdr:rowOff>
    </xdr:from>
    <xdr:to>
      <xdr:col>41</xdr:col>
      <xdr:colOff>50800</xdr:colOff>
      <xdr:row>78</xdr:row>
      <xdr:rowOff>145396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38125"/>
          <a:ext cx="889000" cy="38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48743</xdr:rowOff>
    </xdr:from>
    <xdr:to>
      <xdr:col>55</xdr:col>
      <xdr:colOff>50800</xdr:colOff>
      <xdr:row>77</xdr:row>
      <xdr:rowOff>150343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71620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63621</xdr:rowOff>
    </xdr:from>
    <xdr:to>
      <xdr:col>50</xdr:col>
      <xdr:colOff>165100</xdr:colOff>
      <xdr:row>77</xdr:row>
      <xdr:rowOff>165221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10298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18053</xdr:rowOff>
    </xdr:from>
    <xdr:to>
      <xdr:col>46</xdr:col>
      <xdr:colOff>38100</xdr:colOff>
      <xdr:row>78</xdr:row>
      <xdr:rowOff>119653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110780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57125</xdr:rowOff>
    </xdr:from>
    <xdr:to>
      <xdr:col>41</xdr:col>
      <xdr:colOff>101600</xdr:colOff>
      <xdr:row>76</xdr:row>
      <xdr:rowOff>158725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94596</xdr:rowOff>
    </xdr:from>
    <xdr:to>
      <xdr:col>36</xdr:col>
      <xdr:colOff>165100</xdr:colOff>
      <xdr:row>79</xdr:row>
      <xdr:rowOff>24746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15873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6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39360</xdr:rowOff>
    </xdr:from>
    <xdr:to>
      <xdr:col>55</xdr:col>
      <xdr:colOff>0</xdr:colOff>
      <xdr:row>95</xdr:row>
      <xdr:rowOff>117184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327110"/>
          <a:ext cx="838200" cy="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39360</xdr:rowOff>
    </xdr:from>
    <xdr:to>
      <xdr:col>50</xdr:col>
      <xdr:colOff>114300</xdr:colOff>
      <xdr:row>95</xdr:row>
      <xdr:rowOff>97882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32711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168880</xdr:rowOff>
    </xdr:from>
    <xdr:to>
      <xdr:col>45</xdr:col>
      <xdr:colOff>177800</xdr:colOff>
      <xdr:row>95</xdr:row>
      <xdr:rowOff>97882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285180"/>
          <a:ext cx="889000" cy="10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155360</xdr:rowOff>
    </xdr:from>
    <xdr:to>
      <xdr:col>41</xdr:col>
      <xdr:colOff>50800</xdr:colOff>
      <xdr:row>94</xdr:row>
      <xdr:rowOff>168880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100210"/>
          <a:ext cx="889000" cy="18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66384</xdr:rowOff>
    </xdr:from>
    <xdr:to>
      <xdr:col>55</xdr:col>
      <xdr:colOff>50800</xdr:colOff>
      <xdr:row>95</xdr:row>
      <xdr:rowOff>167984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89261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160010</xdr:rowOff>
    </xdr:from>
    <xdr:to>
      <xdr:col>50</xdr:col>
      <xdr:colOff>165100</xdr:colOff>
      <xdr:row>95</xdr:row>
      <xdr:rowOff>90160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2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106687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47082</xdr:rowOff>
    </xdr:from>
    <xdr:to>
      <xdr:col>46</xdr:col>
      <xdr:colOff>38100</xdr:colOff>
      <xdr:row>95</xdr:row>
      <xdr:rowOff>148682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165209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1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118080</xdr:rowOff>
    </xdr:from>
    <xdr:to>
      <xdr:col>41</xdr:col>
      <xdr:colOff>101600</xdr:colOff>
      <xdr:row>95</xdr:row>
      <xdr:rowOff>48230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64757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104560</xdr:rowOff>
    </xdr:from>
    <xdr:to>
      <xdr:col>36</xdr:col>
      <xdr:colOff>165100</xdr:colOff>
      <xdr:row>94</xdr:row>
      <xdr:rowOff>34710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0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51237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8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97997</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4547"/>
          <a:ext cx="8382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97997</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8454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91090</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77640"/>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91090</xdr:rowOff>
    </xdr:from>
    <xdr:to>
      <xdr:col>71</xdr:col>
      <xdr:colOff>177800</xdr:colOff>
      <xdr:row>39</xdr:row>
      <xdr:rowOff>97475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77640"/>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47197</xdr:rowOff>
    </xdr:from>
    <xdr:to>
      <xdr:col>81</xdr:col>
      <xdr:colOff>101600</xdr:colOff>
      <xdr:row>39</xdr:row>
      <xdr:rowOff>148797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139924</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40290</xdr:rowOff>
    </xdr:from>
    <xdr:to>
      <xdr:col>72</xdr:col>
      <xdr:colOff>38100</xdr:colOff>
      <xdr:row>39</xdr:row>
      <xdr:rowOff>141890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133017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1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46675</xdr:rowOff>
    </xdr:from>
    <xdr:to>
      <xdr:col>67</xdr:col>
      <xdr:colOff>101600</xdr:colOff>
      <xdr:row>39</xdr:row>
      <xdr:rowOff>148275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139402</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99777</xdr:rowOff>
    </xdr:from>
    <xdr:to>
      <xdr:col>85</xdr:col>
      <xdr:colOff>127000</xdr:colOff>
      <xdr:row>77</xdr:row>
      <xdr:rowOff>29155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29977"/>
          <a:ext cx="8382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99777</xdr:rowOff>
    </xdr:from>
    <xdr:to>
      <xdr:col>81</xdr:col>
      <xdr:colOff>50800</xdr:colOff>
      <xdr:row>76</xdr:row>
      <xdr:rowOff>118619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2997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118619</xdr:rowOff>
    </xdr:from>
    <xdr:to>
      <xdr:col>76</xdr:col>
      <xdr:colOff>114300</xdr:colOff>
      <xdr:row>76</xdr:row>
      <xdr:rowOff>151375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48819"/>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151375</xdr:rowOff>
    </xdr:from>
    <xdr:to>
      <xdr:col>71</xdr:col>
      <xdr:colOff>177800</xdr:colOff>
      <xdr:row>77</xdr:row>
      <xdr:rowOff>6018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8157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149805</xdr:rowOff>
    </xdr:from>
    <xdr:to>
      <xdr:col>85</xdr:col>
      <xdr:colOff>177800</xdr:colOff>
      <xdr:row>77</xdr:row>
      <xdr:rowOff>79955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128232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48977</xdr:rowOff>
    </xdr:from>
    <xdr:to>
      <xdr:col>81</xdr:col>
      <xdr:colOff>101600</xdr:colOff>
      <xdr:row>76</xdr:row>
      <xdr:rowOff>150577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141704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67819</xdr:rowOff>
    </xdr:from>
    <xdr:to>
      <xdr:col>76</xdr:col>
      <xdr:colOff>165100</xdr:colOff>
      <xdr:row>76</xdr:row>
      <xdr:rowOff>169419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160546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100575</xdr:rowOff>
    </xdr:from>
    <xdr:to>
      <xdr:col>72</xdr:col>
      <xdr:colOff>38100</xdr:colOff>
      <xdr:row>77</xdr:row>
      <xdr:rowOff>30725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21852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2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126668</xdr:rowOff>
    </xdr:from>
    <xdr:to>
      <xdr:col>67</xdr:col>
      <xdr:colOff>101600</xdr:colOff>
      <xdr:row>77</xdr:row>
      <xdr:rowOff>56818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47945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4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103640</xdr:rowOff>
    </xdr:from>
    <xdr:to>
      <xdr:col>85</xdr:col>
      <xdr:colOff>127000</xdr:colOff>
      <xdr:row>97</xdr:row>
      <xdr:rowOff>116740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562840"/>
          <a:ext cx="838200" cy="1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85006</xdr:rowOff>
    </xdr:from>
    <xdr:to>
      <xdr:col>81</xdr:col>
      <xdr:colOff>50800</xdr:colOff>
      <xdr:row>97</xdr:row>
      <xdr:rowOff>116740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15656"/>
          <a:ext cx="889000" cy="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85006</xdr:rowOff>
    </xdr:from>
    <xdr:to>
      <xdr:col>76</xdr:col>
      <xdr:colOff>114300</xdr:colOff>
      <xdr:row>97</xdr:row>
      <xdr:rowOff>132285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15656"/>
          <a:ext cx="889000" cy="4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33795</xdr:rowOff>
    </xdr:from>
    <xdr:to>
      <xdr:col>71</xdr:col>
      <xdr:colOff>177800</xdr:colOff>
      <xdr:row>97</xdr:row>
      <xdr:rowOff>132285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492995"/>
          <a:ext cx="889000" cy="26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52840</xdr:rowOff>
    </xdr:from>
    <xdr:to>
      <xdr:col>85</xdr:col>
      <xdr:colOff>177800</xdr:colOff>
      <xdr:row>96</xdr:row>
      <xdr:rowOff>154440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75717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6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65940</xdr:rowOff>
    </xdr:from>
    <xdr:to>
      <xdr:col>81</xdr:col>
      <xdr:colOff>101600</xdr:colOff>
      <xdr:row>97</xdr:row>
      <xdr:rowOff>167540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12617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34206</xdr:rowOff>
    </xdr:from>
    <xdr:to>
      <xdr:col>76</xdr:col>
      <xdr:colOff>165100</xdr:colOff>
      <xdr:row>97</xdr:row>
      <xdr:rowOff>135806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152333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81485</xdr:rowOff>
    </xdr:from>
    <xdr:to>
      <xdr:col>72</xdr:col>
      <xdr:colOff>38100</xdr:colOff>
      <xdr:row>98</xdr:row>
      <xdr:rowOff>11635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28162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154445</xdr:rowOff>
    </xdr:from>
    <xdr:to>
      <xdr:col>67</xdr:col>
      <xdr:colOff>101600</xdr:colOff>
      <xdr:row>96</xdr:row>
      <xdr:rowOff>84595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101122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2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46792</xdr:rowOff>
    </xdr:from>
    <xdr:to>
      <xdr:col>116</xdr:col>
      <xdr:colOff>63500</xdr:colOff>
      <xdr:row>77</xdr:row>
      <xdr:rowOff>149968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48442"/>
          <a:ext cx="8382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149968</xdr:rowOff>
    </xdr:from>
    <xdr:to>
      <xdr:col>111</xdr:col>
      <xdr:colOff>177800</xdr:colOff>
      <xdr:row>77</xdr:row>
      <xdr:rowOff>160502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51618"/>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155226</xdr:rowOff>
    </xdr:from>
    <xdr:to>
      <xdr:col>107</xdr:col>
      <xdr:colOff>50800</xdr:colOff>
      <xdr:row>77</xdr:row>
      <xdr:rowOff>160502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56876"/>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155226</xdr:rowOff>
    </xdr:from>
    <xdr:to>
      <xdr:col>102</xdr:col>
      <xdr:colOff>114300</xdr:colOff>
      <xdr:row>77</xdr:row>
      <xdr:rowOff>158102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56876"/>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167442</xdr:rowOff>
    </xdr:from>
    <xdr:to>
      <xdr:col>116</xdr:col>
      <xdr:colOff>114300</xdr:colOff>
      <xdr:row>77</xdr:row>
      <xdr:rowOff>97592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18869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99168</xdr:rowOff>
    </xdr:from>
    <xdr:to>
      <xdr:col>112</xdr:col>
      <xdr:colOff>38100</xdr:colOff>
      <xdr:row>78</xdr:row>
      <xdr:rowOff>29318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20445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109702</xdr:rowOff>
    </xdr:from>
    <xdr:to>
      <xdr:col>107</xdr:col>
      <xdr:colOff>101600</xdr:colOff>
      <xdr:row>78</xdr:row>
      <xdr:rowOff>39852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30979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104426</xdr:rowOff>
    </xdr:from>
    <xdr:to>
      <xdr:col>102</xdr:col>
      <xdr:colOff>165100</xdr:colOff>
      <xdr:row>78</xdr:row>
      <xdr:rowOff>34576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25703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107302</xdr:rowOff>
    </xdr:from>
    <xdr:to>
      <xdr:col>98</xdr:col>
      <xdr:colOff>38100</xdr:colOff>
      <xdr:row>78</xdr:row>
      <xdr:rowOff>37452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28579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92,288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110,944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円となっており、類似団体と比較して一人当たりコストが高い状況となっている。これは、公共施設の維持管理に係る経費の増加が主な要因である。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78,368</a:t>
          </a:r>
          <a:r>
            <a:rPr kumimoji="1" lang="ja-JP" altLang="en-US" sz="1300">
              <a:latin typeface="ＭＳ Ｐゴシック" panose="020B0600070205080204" pitchFamily="50" charset="-128"/>
              <a:ea typeface="ＭＳ Ｐゴシック" panose="020B0600070205080204" pitchFamily="50" charset="-128"/>
            </a:rPr>
            <a:t>円となっており、類似類似団体と比較して一人当たりコストが高い状況となっている。これは、一部事務組合に対する負担金の支出が主な要因である。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76,511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円となっており、類似団体と比較して一人当たりコストが高い状況となっている。これは、新たな公共施設の整備及び老朽化した施設の建て替え等が主な要因である。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82,887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円となっており、類似団体と比較して一人当たりコストが高い状況となっている。これは、後年度予定している各種事業の財源を基金に積立てていることが主な要因である。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29,056
28,181
13.91
19,331,659
18,015,766
972,904
7,759,390
6,011,121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55880</xdr:rowOff>
    </xdr:from>
    <xdr:to>
      <xdr:col>24</xdr:col>
      <xdr:colOff>63500</xdr:colOff>
      <xdr:row>32</xdr:row>
      <xdr:rowOff>90170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2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26543</xdr:rowOff>
    </xdr:from>
    <xdr:to>
      <xdr:col>19</xdr:col>
      <xdr:colOff>177800</xdr:colOff>
      <xdr:row>32</xdr:row>
      <xdr:rowOff>55880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1294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162560</xdr:rowOff>
    </xdr:from>
    <xdr:to>
      <xdr:col>15</xdr:col>
      <xdr:colOff>50800</xdr:colOff>
      <xdr:row>32</xdr:row>
      <xdr:rowOff>26543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7751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162560</xdr:rowOff>
    </xdr:from>
    <xdr:to>
      <xdr:col>10</xdr:col>
      <xdr:colOff>114300</xdr:colOff>
      <xdr:row>32</xdr:row>
      <xdr:rowOff>71501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77510"/>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39370</xdr:rowOff>
    </xdr:from>
    <xdr:to>
      <xdr:col>24</xdr:col>
      <xdr:colOff>114300</xdr:colOff>
      <xdr:row>32</xdr:row>
      <xdr:rowOff>140970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62247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5080</xdr:rowOff>
    </xdr:from>
    <xdr:to>
      <xdr:col>20</xdr:col>
      <xdr:colOff>38100</xdr:colOff>
      <xdr:row>32</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123207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147193</xdr:rowOff>
    </xdr:from>
    <xdr:to>
      <xdr:col>15</xdr:col>
      <xdr:colOff>101600</xdr:colOff>
      <xdr:row>32</xdr:row>
      <xdr:rowOff>77343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93870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111760</xdr:rowOff>
    </xdr:from>
    <xdr:to>
      <xdr:col>10</xdr:col>
      <xdr:colOff>165100</xdr:colOff>
      <xdr:row>32</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58437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20701</xdr:rowOff>
    </xdr:from>
    <xdr:to>
      <xdr:col>6</xdr:col>
      <xdr:colOff>38100</xdr:colOff>
      <xdr:row>32</xdr:row>
      <xdr:rowOff>122301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138828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18686</xdr:rowOff>
    </xdr:from>
    <xdr:to>
      <xdr:col>24</xdr:col>
      <xdr:colOff>63500</xdr:colOff>
      <xdr:row>56</xdr:row>
      <xdr:rowOff>127093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9886"/>
          <a:ext cx="838200" cy="10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96575</xdr:rowOff>
    </xdr:from>
    <xdr:to>
      <xdr:col>19</xdr:col>
      <xdr:colOff>177800</xdr:colOff>
      <xdr:row>56</xdr:row>
      <xdr:rowOff>127093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54875"/>
          <a:ext cx="889000" cy="3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96575</xdr:rowOff>
    </xdr:from>
    <xdr:to>
      <xdr:col>15</xdr:col>
      <xdr:colOff>50800</xdr:colOff>
      <xdr:row>56</xdr:row>
      <xdr:rowOff>114150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54875"/>
          <a:ext cx="889000" cy="36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114150</xdr:rowOff>
    </xdr:from>
    <xdr:to>
      <xdr:col>10</xdr:col>
      <xdr:colOff>114300</xdr:colOff>
      <xdr:row>56</xdr:row>
      <xdr:rowOff>128422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15350"/>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139336</xdr:rowOff>
    </xdr:from>
    <xdr:to>
      <xdr:col>24</xdr:col>
      <xdr:colOff>114300</xdr:colOff>
      <xdr:row>56</xdr:row>
      <xdr:rowOff>69486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162213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2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76293</xdr:rowOff>
    </xdr:from>
    <xdr:to>
      <xdr:col>20</xdr:col>
      <xdr:colOff>38100</xdr:colOff>
      <xdr:row>57</xdr:row>
      <xdr:rowOff>6443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22970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5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45775</xdr:rowOff>
    </xdr:from>
    <xdr:to>
      <xdr:col>15</xdr:col>
      <xdr:colOff>101600</xdr:colOff>
      <xdr:row>54</xdr:row>
      <xdr:rowOff>147375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163902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7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63350</xdr:rowOff>
    </xdr:from>
    <xdr:to>
      <xdr:col>10</xdr:col>
      <xdr:colOff>165100</xdr:colOff>
      <xdr:row>56</xdr:row>
      <xdr:rowOff>164950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10027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3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77622</xdr:rowOff>
    </xdr:from>
    <xdr:to>
      <xdr:col>6</xdr:col>
      <xdr:colOff>38100</xdr:colOff>
      <xdr:row>57</xdr:row>
      <xdr:rowOff>7772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24299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5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163680</xdr:rowOff>
    </xdr:from>
    <xdr:to>
      <xdr:col>24</xdr:col>
      <xdr:colOff>63500</xdr:colOff>
      <xdr:row>74</xdr:row>
      <xdr:rowOff>95047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79530"/>
          <a:ext cx="838200" cy="10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163680</xdr:rowOff>
    </xdr:from>
    <xdr:to>
      <xdr:col>19</xdr:col>
      <xdr:colOff>177800</xdr:colOff>
      <xdr:row>75</xdr:row>
      <xdr:rowOff>141019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79530"/>
          <a:ext cx="889000" cy="3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141019</xdr:rowOff>
    </xdr:from>
    <xdr:to>
      <xdr:col>15</xdr:col>
      <xdr:colOff>50800</xdr:colOff>
      <xdr:row>76</xdr:row>
      <xdr:rowOff>23037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9769"/>
          <a:ext cx="889000" cy="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23037</xdr:rowOff>
    </xdr:from>
    <xdr:to>
      <xdr:col>10</xdr:col>
      <xdr:colOff>114300</xdr:colOff>
      <xdr:row>76</xdr:row>
      <xdr:rowOff>110035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53237"/>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44247</xdr:rowOff>
    </xdr:from>
    <xdr:to>
      <xdr:col>24</xdr:col>
      <xdr:colOff>114300</xdr:colOff>
      <xdr:row>74</xdr:row>
      <xdr:rowOff>145847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67124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112880</xdr:rowOff>
    </xdr:from>
    <xdr:to>
      <xdr:col>20</xdr:col>
      <xdr:colOff>38100</xdr:colOff>
      <xdr:row>74</xdr:row>
      <xdr:rowOff>43030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2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59557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0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90219</xdr:rowOff>
    </xdr:from>
    <xdr:to>
      <xdr:col>15</xdr:col>
      <xdr:colOff>101600</xdr:colOff>
      <xdr:row>76</xdr:row>
      <xdr:rowOff>20368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36896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143688</xdr:rowOff>
    </xdr:from>
    <xdr:to>
      <xdr:col>10</xdr:col>
      <xdr:colOff>165100</xdr:colOff>
      <xdr:row>76</xdr:row>
      <xdr:rowOff>73837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2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7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59235</xdr:rowOff>
    </xdr:from>
    <xdr:to>
      <xdr:col>6</xdr:col>
      <xdr:colOff>38100</xdr:colOff>
      <xdr:row>76</xdr:row>
      <xdr:rowOff>160835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79415</xdr:rowOff>
    </xdr:from>
    <xdr:to>
      <xdr:col>24</xdr:col>
      <xdr:colOff>63500</xdr:colOff>
      <xdr:row>97</xdr:row>
      <xdr:rowOff>92363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10065"/>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79415</xdr:rowOff>
    </xdr:from>
    <xdr:to>
      <xdr:col>19</xdr:col>
      <xdr:colOff>177800</xdr:colOff>
      <xdr:row>98</xdr:row>
      <xdr:rowOff>18852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10065"/>
          <a:ext cx="889000" cy="1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18852</xdr:rowOff>
    </xdr:from>
    <xdr:to>
      <xdr:col>15</xdr:col>
      <xdr:colOff>50800</xdr:colOff>
      <xdr:row>98</xdr:row>
      <xdr:rowOff>85979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20952"/>
          <a:ext cx="889000" cy="6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85979</xdr:rowOff>
    </xdr:from>
    <xdr:to>
      <xdr:col>10</xdr:col>
      <xdr:colOff>114300</xdr:colOff>
      <xdr:row>98</xdr:row>
      <xdr:rowOff>101769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8079"/>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41563</xdr:rowOff>
    </xdr:from>
    <xdr:to>
      <xdr:col>24</xdr:col>
      <xdr:colOff>114300</xdr:colOff>
      <xdr:row>97</xdr:row>
      <xdr:rowOff>143163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19990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28615</xdr:rowOff>
    </xdr:from>
    <xdr:to>
      <xdr:col>20</xdr:col>
      <xdr:colOff>38100</xdr:colOff>
      <xdr:row>97</xdr:row>
      <xdr:rowOff>130215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121342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139502</xdr:rowOff>
    </xdr:from>
    <xdr:to>
      <xdr:col>15</xdr:col>
      <xdr:colOff>101600</xdr:colOff>
      <xdr:row>98</xdr:row>
      <xdr:rowOff>69652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86179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35179</xdr:rowOff>
    </xdr:from>
    <xdr:to>
      <xdr:col>10</xdr:col>
      <xdr:colOff>165100</xdr:colOff>
      <xdr:row>98</xdr:row>
      <xdr:rowOff>136779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50969</xdr:rowOff>
    </xdr:from>
    <xdr:to>
      <xdr:col>6</xdr:col>
      <xdr:colOff>38100</xdr:colOff>
      <xdr:row>98</xdr:row>
      <xdr:rowOff>152569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143696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33565</xdr:rowOff>
    </xdr:from>
    <xdr:to>
      <xdr:col>55</xdr:col>
      <xdr:colOff>0</xdr:colOff>
      <xdr:row>38</xdr:row>
      <xdr:rowOff>37810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48665"/>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28012</xdr:rowOff>
    </xdr:from>
    <xdr:to>
      <xdr:col>50</xdr:col>
      <xdr:colOff>114300</xdr:colOff>
      <xdr:row>38</xdr:row>
      <xdr:rowOff>33565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43112"/>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xdr:rowOff>
    </xdr:from>
    <xdr:to>
      <xdr:col>45</xdr:col>
      <xdr:colOff>177800</xdr:colOff>
      <xdr:row>38</xdr:row>
      <xdr:rowOff>28012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1535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148191</xdr:rowOff>
    </xdr:from>
    <xdr:to>
      <xdr:col>41</xdr:col>
      <xdr:colOff>50800</xdr:colOff>
      <xdr:row>38</xdr:row>
      <xdr:rowOff>254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91841"/>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158460</xdr:rowOff>
    </xdr:from>
    <xdr:to>
      <xdr:col>55</xdr:col>
      <xdr:colOff>50800</xdr:colOff>
      <xdr:row>38</xdr:row>
      <xdr:rowOff>88610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5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154214</xdr:rowOff>
    </xdr:from>
    <xdr:to>
      <xdr:col>50</xdr:col>
      <xdr:colOff>165100</xdr:colOff>
      <xdr:row>38</xdr:row>
      <xdr:rowOff>84364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100891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73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148663</xdr:rowOff>
    </xdr:from>
    <xdr:to>
      <xdr:col>46</xdr:col>
      <xdr:colOff>38100</xdr:colOff>
      <xdr:row>38</xdr:row>
      <xdr:rowOff>78812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95340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6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120904</xdr:rowOff>
    </xdr:from>
    <xdr:to>
      <xdr:col>41</xdr:col>
      <xdr:colOff>101600</xdr:colOff>
      <xdr:row>38</xdr:row>
      <xdr:rowOff>51054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67581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97391</xdr:rowOff>
    </xdr:from>
    <xdr:to>
      <xdr:col>36</xdr:col>
      <xdr:colOff>165100</xdr:colOff>
      <xdr:row>38</xdr:row>
      <xdr:rowOff>27541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44068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59755</xdr:rowOff>
    </xdr:from>
    <xdr:to>
      <xdr:col>55</xdr:col>
      <xdr:colOff>0</xdr:colOff>
      <xdr:row>58</xdr:row>
      <xdr:rowOff>63936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03855"/>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63936</xdr:rowOff>
    </xdr:from>
    <xdr:to>
      <xdr:col>50</xdr:col>
      <xdr:colOff>114300</xdr:colOff>
      <xdr:row>58</xdr:row>
      <xdr:rowOff>76280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0803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11243</xdr:rowOff>
    </xdr:from>
    <xdr:to>
      <xdr:col>45</xdr:col>
      <xdr:colOff>177800</xdr:colOff>
      <xdr:row>58</xdr:row>
      <xdr:rowOff>76280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55343"/>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11243</xdr:rowOff>
    </xdr:from>
    <xdr:to>
      <xdr:col>41</xdr:col>
      <xdr:colOff>50800</xdr:colOff>
      <xdr:row>58</xdr:row>
      <xdr:rowOff>43884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55343"/>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8955</xdr:rowOff>
    </xdr:from>
    <xdr:to>
      <xdr:col>55</xdr:col>
      <xdr:colOff>50800</xdr:colOff>
      <xdr:row>58</xdr:row>
      <xdr:rowOff>110555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31832</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13136</xdr:rowOff>
    </xdr:from>
    <xdr:to>
      <xdr:col>50</xdr:col>
      <xdr:colOff>165100</xdr:colOff>
      <xdr:row>58</xdr:row>
      <xdr:rowOff>114736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131263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25480</xdr:rowOff>
    </xdr:from>
    <xdr:to>
      <xdr:col>46</xdr:col>
      <xdr:colOff>38100</xdr:colOff>
      <xdr:row>58</xdr:row>
      <xdr:rowOff>127080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143607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4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131893</xdr:rowOff>
    </xdr:from>
    <xdr:to>
      <xdr:col>41</xdr:col>
      <xdr:colOff>101600</xdr:colOff>
      <xdr:row>58</xdr:row>
      <xdr:rowOff>62043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78570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164534</xdr:rowOff>
    </xdr:from>
    <xdr:to>
      <xdr:col>36</xdr:col>
      <xdr:colOff>165100</xdr:colOff>
      <xdr:row>58</xdr:row>
      <xdr:rowOff>94684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111211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47841</xdr:rowOff>
    </xdr:from>
    <xdr:to>
      <xdr:col>55</xdr:col>
      <xdr:colOff>0</xdr:colOff>
      <xdr:row>76</xdr:row>
      <xdr:rowOff>26276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906591"/>
          <a:ext cx="838200" cy="1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26276</xdr:rowOff>
    </xdr:from>
    <xdr:to>
      <xdr:col>50</xdr:col>
      <xdr:colOff>114300</xdr:colOff>
      <xdr:row>76</xdr:row>
      <xdr:rowOff>94132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056476"/>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94132</xdr:rowOff>
    </xdr:from>
    <xdr:to>
      <xdr:col>45</xdr:col>
      <xdr:colOff>177800</xdr:colOff>
      <xdr:row>77</xdr:row>
      <xdr:rowOff>39269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124332"/>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39269</xdr:rowOff>
    </xdr:from>
    <xdr:to>
      <xdr:col>41</xdr:col>
      <xdr:colOff>50800</xdr:colOff>
      <xdr:row>77</xdr:row>
      <xdr:rowOff>141833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40919"/>
          <a:ext cx="889000" cy="10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168491</xdr:rowOff>
    </xdr:from>
    <xdr:to>
      <xdr:col>55</xdr:col>
      <xdr:colOff>50800</xdr:colOff>
      <xdr:row>75</xdr:row>
      <xdr:rowOff>98641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8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19918</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7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146926</xdr:rowOff>
    </xdr:from>
    <xdr:to>
      <xdr:col>50</xdr:col>
      <xdr:colOff>165100</xdr:colOff>
      <xdr:row>76</xdr:row>
      <xdr:rowOff>77076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0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93603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7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43332</xdr:rowOff>
    </xdr:from>
    <xdr:to>
      <xdr:col>46</xdr:col>
      <xdr:colOff>38100</xdr:colOff>
      <xdr:row>76</xdr:row>
      <xdr:rowOff>144932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0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161459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8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159919</xdr:rowOff>
    </xdr:from>
    <xdr:to>
      <xdr:col>41</xdr:col>
      <xdr:colOff>101600</xdr:colOff>
      <xdr:row>77</xdr:row>
      <xdr:rowOff>90069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106595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29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12310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38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22025</xdr:rowOff>
    </xdr:from>
    <xdr:to>
      <xdr:col>55</xdr:col>
      <xdr:colOff>0</xdr:colOff>
      <xdr:row>95</xdr:row>
      <xdr:rowOff>168145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309775"/>
          <a:ext cx="838200" cy="1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22025</xdr:rowOff>
    </xdr:from>
    <xdr:to>
      <xdr:col>50</xdr:col>
      <xdr:colOff>114300</xdr:colOff>
      <xdr:row>95</xdr:row>
      <xdr:rowOff>81843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309775"/>
          <a:ext cx="8890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81843</xdr:rowOff>
    </xdr:from>
    <xdr:to>
      <xdr:col>45</xdr:col>
      <xdr:colOff>177800</xdr:colOff>
      <xdr:row>96</xdr:row>
      <xdr:rowOff>17475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69593"/>
          <a:ext cx="889000" cy="10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23027</xdr:rowOff>
    </xdr:from>
    <xdr:to>
      <xdr:col>41</xdr:col>
      <xdr:colOff>50800</xdr:colOff>
      <xdr:row>96</xdr:row>
      <xdr:rowOff>17475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139327"/>
          <a:ext cx="889000" cy="3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117345</xdr:rowOff>
    </xdr:from>
    <xdr:to>
      <xdr:col>55</xdr:col>
      <xdr:colOff>50800</xdr:colOff>
      <xdr:row>96</xdr:row>
      <xdr:rowOff>47495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140222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142675</xdr:rowOff>
    </xdr:from>
    <xdr:to>
      <xdr:col>50</xdr:col>
      <xdr:colOff>165100</xdr:colOff>
      <xdr:row>95</xdr:row>
      <xdr:rowOff>72825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2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89352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03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31043</xdr:rowOff>
    </xdr:from>
    <xdr:to>
      <xdr:col>46</xdr:col>
      <xdr:colOff>38100</xdr:colOff>
      <xdr:row>95</xdr:row>
      <xdr:rowOff>132643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149170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09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138125</xdr:rowOff>
    </xdr:from>
    <xdr:to>
      <xdr:col>41</xdr:col>
      <xdr:colOff>101600</xdr:colOff>
      <xdr:row>96</xdr:row>
      <xdr:rowOff>68275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84802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143677</xdr:rowOff>
    </xdr:from>
    <xdr:to>
      <xdr:col>36</xdr:col>
      <xdr:colOff>165100</xdr:colOff>
      <xdr:row>94</xdr:row>
      <xdr:rowOff>73827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0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90354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8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133414</xdr:rowOff>
    </xdr:from>
    <xdr:to>
      <xdr:col>85</xdr:col>
      <xdr:colOff>127000</xdr:colOff>
      <xdr:row>37</xdr:row>
      <xdr:rowOff>150254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77064"/>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106019</xdr:rowOff>
    </xdr:from>
    <xdr:to>
      <xdr:col>81</xdr:col>
      <xdr:colOff>50800</xdr:colOff>
      <xdr:row>37</xdr:row>
      <xdr:rowOff>150254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49669"/>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106019</xdr:rowOff>
    </xdr:from>
    <xdr:to>
      <xdr:col>76</xdr:col>
      <xdr:colOff>114300</xdr:colOff>
      <xdr:row>37</xdr:row>
      <xdr:rowOff>168808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449669"/>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168808</xdr:rowOff>
    </xdr:from>
    <xdr:to>
      <xdr:col>71</xdr:col>
      <xdr:colOff>177800</xdr:colOff>
      <xdr:row>38</xdr:row>
      <xdr:rowOff>12446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12458"/>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82614</xdr:rowOff>
    </xdr:from>
    <xdr:to>
      <xdr:col>85</xdr:col>
      <xdr:colOff>177800</xdr:colOff>
      <xdr:row>38</xdr:row>
      <xdr:rowOff>12764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105491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99454</xdr:rowOff>
    </xdr:from>
    <xdr:to>
      <xdr:col>81</xdr:col>
      <xdr:colOff>101600</xdr:colOff>
      <xdr:row>38</xdr:row>
      <xdr:rowOff>29604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20731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55219</xdr:rowOff>
    </xdr:from>
    <xdr:to>
      <xdr:col>76</xdr:col>
      <xdr:colOff>165100</xdr:colOff>
      <xdr:row>37</xdr:row>
      <xdr:rowOff>156819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147947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118008</xdr:rowOff>
    </xdr:from>
    <xdr:to>
      <xdr:col>72</xdr:col>
      <xdr:colOff>38100</xdr:colOff>
      <xdr:row>38</xdr:row>
      <xdr:rowOff>48158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39285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133096</xdr:rowOff>
    </xdr:from>
    <xdr:to>
      <xdr:col>67</xdr:col>
      <xdr:colOff>101600</xdr:colOff>
      <xdr:row>38</xdr:row>
      <xdr:rowOff>63246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54373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30870</xdr:rowOff>
    </xdr:from>
    <xdr:to>
      <xdr:col>85</xdr:col>
      <xdr:colOff>127000</xdr:colOff>
      <xdr:row>54</xdr:row>
      <xdr:rowOff>82631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117720"/>
          <a:ext cx="838200" cy="2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54285</xdr:rowOff>
    </xdr:from>
    <xdr:to>
      <xdr:col>81</xdr:col>
      <xdr:colOff>50800</xdr:colOff>
      <xdr:row>54</xdr:row>
      <xdr:rowOff>82631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312585"/>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92870</xdr:rowOff>
    </xdr:from>
    <xdr:to>
      <xdr:col>76</xdr:col>
      <xdr:colOff>114300</xdr:colOff>
      <xdr:row>54</xdr:row>
      <xdr:rowOff>54285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179720"/>
          <a:ext cx="889000" cy="1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92870</xdr:rowOff>
    </xdr:from>
    <xdr:to>
      <xdr:col>71</xdr:col>
      <xdr:colOff>177800</xdr:colOff>
      <xdr:row>54</xdr:row>
      <xdr:rowOff>23620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179720"/>
          <a:ext cx="889000" cy="10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151520</xdr:rowOff>
    </xdr:from>
    <xdr:to>
      <xdr:col>85</xdr:col>
      <xdr:colOff>177800</xdr:colOff>
      <xdr:row>53</xdr:row>
      <xdr:rowOff>81670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0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2947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91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31831</xdr:rowOff>
    </xdr:from>
    <xdr:to>
      <xdr:col>81</xdr:col>
      <xdr:colOff>101600</xdr:colOff>
      <xdr:row>54</xdr:row>
      <xdr:rowOff>133431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2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149958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0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3485</xdr:rowOff>
    </xdr:from>
    <xdr:to>
      <xdr:col>76</xdr:col>
      <xdr:colOff>165100</xdr:colOff>
      <xdr:row>54</xdr:row>
      <xdr:rowOff>105085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2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121612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0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42070</xdr:rowOff>
    </xdr:from>
    <xdr:to>
      <xdr:col>72</xdr:col>
      <xdr:colOff>38100</xdr:colOff>
      <xdr:row>53</xdr:row>
      <xdr:rowOff>143670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1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160197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144270</xdr:rowOff>
    </xdr:from>
    <xdr:to>
      <xdr:col>67</xdr:col>
      <xdr:colOff>101600</xdr:colOff>
      <xdr:row>54</xdr:row>
      <xdr:rowOff>74420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90947</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0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97997</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2547"/>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97997</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4254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91091</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35641"/>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91091</xdr:rowOff>
    </xdr:from>
    <xdr:to>
      <xdr:col>71</xdr:col>
      <xdr:colOff>177800</xdr:colOff>
      <xdr:row>79</xdr:row>
      <xdr:rowOff>97475</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35641"/>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47197</xdr:rowOff>
    </xdr:from>
    <xdr:to>
      <xdr:col>81</xdr:col>
      <xdr:colOff>101600</xdr:colOff>
      <xdr:row>79</xdr:row>
      <xdr:rowOff>148797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139924</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40291</xdr:rowOff>
    </xdr:from>
    <xdr:to>
      <xdr:col>72</xdr:col>
      <xdr:colOff>38100</xdr:colOff>
      <xdr:row>79</xdr:row>
      <xdr:rowOff>141891</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133018</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7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46675</xdr:rowOff>
    </xdr:from>
    <xdr:to>
      <xdr:col>67</xdr:col>
      <xdr:colOff>101600</xdr:colOff>
      <xdr:row>79</xdr:row>
      <xdr:rowOff>148275</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139402</xdr:rowOff>
    </xdr:from>
    <xdr:ext cx="31393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57333" y="13683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99777</xdr:rowOff>
    </xdr:from>
    <xdr:to>
      <xdr:col>85</xdr:col>
      <xdr:colOff>127000</xdr:colOff>
      <xdr:row>97</xdr:row>
      <xdr:rowOff>29155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558977"/>
          <a:ext cx="8382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99777</xdr:rowOff>
    </xdr:from>
    <xdr:to>
      <xdr:col>81</xdr:col>
      <xdr:colOff>50800</xdr:colOff>
      <xdr:row>96</xdr:row>
      <xdr:rowOff>118619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55897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118619</xdr:rowOff>
    </xdr:from>
    <xdr:to>
      <xdr:col>76</xdr:col>
      <xdr:colOff>114300</xdr:colOff>
      <xdr:row>96</xdr:row>
      <xdr:rowOff>151375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577819"/>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151375</xdr:rowOff>
    </xdr:from>
    <xdr:to>
      <xdr:col>71</xdr:col>
      <xdr:colOff>177800</xdr:colOff>
      <xdr:row>97</xdr:row>
      <xdr:rowOff>6018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1057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149805</xdr:rowOff>
    </xdr:from>
    <xdr:to>
      <xdr:col>85</xdr:col>
      <xdr:colOff>177800</xdr:colOff>
      <xdr:row>97</xdr:row>
      <xdr:rowOff>79955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128232</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8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48977</xdr:rowOff>
    </xdr:from>
    <xdr:to>
      <xdr:col>81</xdr:col>
      <xdr:colOff>101600</xdr:colOff>
      <xdr:row>96</xdr:row>
      <xdr:rowOff>150577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141704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67819</xdr:rowOff>
    </xdr:from>
    <xdr:to>
      <xdr:col>76</xdr:col>
      <xdr:colOff>165100</xdr:colOff>
      <xdr:row>96</xdr:row>
      <xdr:rowOff>169419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160546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100575</xdr:rowOff>
    </xdr:from>
    <xdr:to>
      <xdr:col>72</xdr:col>
      <xdr:colOff>38100</xdr:colOff>
      <xdr:row>97</xdr:row>
      <xdr:rowOff>30725</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21852</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126668</xdr:rowOff>
    </xdr:from>
    <xdr:to>
      <xdr:col>67</xdr:col>
      <xdr:colOff>101600</xdr:colOff>
      <xdr:row>97</xdr:row>
      <xdr:rowOff>56818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47945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44994</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21323300" y="5359944"/>
          <a:ext cx="838200" cy="14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8544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695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26870</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541970"/>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26870</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9545300" y="6541970"/>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134764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82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165644</xdr:rowOff>
    </xdr:from>
    <xdr:to>
      <xdr:col>116</xdr:col>
      <xdr:colOff>114300</xdr:colOff>
      <xdr:row>31</xdr:row>
      <xdr:rowOff>95794</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5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118671</xdr:rowOff>
    </xdr:from>
    <xdr:ext cx="469744"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52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147520</xdr:rowOff>
    </xdr:from>
    <xdr:to>
      <xdr:col>107</xdr:col>
      <xdr:colOff>101600</xdr:colOff>
      <xdr:row>38</xdr:row>
      <xdr:rowOff>77670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94197</xdr:rowOff>
    </xdr:from>
    <xdr:ext cx="469744"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199428" y="626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141,762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円となっており、類似団体と比較して一人当たりコストが高い状況となっている。前年度比で増加しているのは、財政調整基金積立金の増が主な要因である。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205,860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円となっており、類似団体と比較して一人当たりコストが高い状況となっている。前年度比で減少しているのは、子育て世帯臨時特別給付金給付事業が減少したことが主な要因である。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17,911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円となっており、類似団体と比較して一人当たりコストが高い状況となっている。前年度比で増加しているのは、北谷町プレミアム付商品券事業の増が主な要因である。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56,637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円となっており、類似団体と比較して一人当たりコストが高い状況となっている。これは、公園内のビーチ改良事業等における普通建設事業費が増加していることが主な要因である。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87,165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円となっており、類似団体と比較して一人当たりコストが高い状況となっている。これは、新たな公共施設の整備及び老朽化した設備の更新に伴う普通建設事業費が増加していることが主な要因である。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諸支出金は、住民一人当たり</a:t>
          </a:r>
          <a:r>
            <a:rPr kumimoji="1" lang="en-US" altLang="ja-JP" sz="1300">
              <a:latin typeface="ＭＳ Ｐゴシック" panose="020B0600070205080204" pitchFamily="50" charset="-128"/>
              <a:ea typeface="ＭＳ Ｐゴシック" panose="020B0600070205080204" pitchFamily="50" charset="-128"/>
            </a:rPr>
            <a:t>8,730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円となっており、類似団体と比較して一人当たりコストが高い状況となっている。これは、普通財産取得に係る土地購入費の増が主な要因である。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財政調整基金残高は、前年度決算に基づく剰余金の積立等により、前年度より増加した。</a:t>
          </a:r>
        </a:p>
        <a:p>
          <a:r>
            <a:rPr kumimoji="1" lang="ja-JP" altLang="en-US" sz="1400">
              <a:latin typeface="ＭＳ ゴシック" pitchFamily="49" charset="-128"/>
              <a:ea typeface="ＭＳ ゴシック" pitchFamily="49" charset="-128"/>
            </a:rPr>
            <a:t>実質収支額については、前年度から</a:t>
          </a:r>
          <a:r>
            <a:rPr kumimoji="1" lang="en-US" altLang="ja-JP" sz="1400">
              <a:latin typeface="ＭＳ ゴシック" pitchFamily="49" charset="-128"/>
              <a:ea typeface="ＭＳ ゴシック" pitchFamily="49" charset="-128"/>
            </a:rPr>
            <a:t>13,709</a:t>
          </a:r>
          <a:r>
            <a:rPr kumimoji="1" lang="ja-JP" altLang="en-US" sz="1400">
              <a:latin typeface="ＭＳ ゴシック" pitchFamily="49" charset="-128"/>
              <a:ea typeface="ＭＳ ゴシック" pitchFamily="49" charset="-128"/>
            </a:rPr>
            <a:t>千円の減となり、標準財政規模に比した実質収支額の割合を示す実質収支比率は、前年度から</a:t>
          </a:r>
          <a:r>
            <a:rPr kumimoji="1" lang="en-US" altLang="ja-JP" sz="1400">
              <a:latin typeface="ＭＳ ゴシック" pitchFamily="49" charset="-128"/>
              <a:ea typeface="ＭＳ ゴシック" pitchFamily="49" charset="-128"/>
            </a:rPr>
            <a:t>4.23</a:t>
          </a:r>
          <a:r>
            <a:rPr kumimoji="1" lang="ja-JP" altLang="en-US" sz="14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連結実質赤字比率については、経年的に黒字であり、中でも水道事業会計の比率が高くなっている。その他の会計も含め、引き続き健全な財政運営を図っていきたい。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地方債の抑制に努めた結果、公債費は改善傾向が続いていたが、臨時財政対策債の借入額増加に伴い、一時的に元利償還金が増加しているものと考えられる。今後も、動向を注視しつつ、適切な新規地方債の発行を行う。</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満期一括償還地方債の発行が無いことから利用無しである。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一部完了と債務負担行為設定事業の一部完了に伴い、将来負担額は減少している。また、充当可能財源等については、充当可能基金が増加したことにより増加傾向が続いている。そのため、将来負担比率については、横ばいで推移するもの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前年度決算に基づく剰余金の積立等により、財政調整基金が約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特定防衛施設周辺整備調整交付金事業基金」に積立が行われてきたが、当該事業の進捗に伴い減少していく見込みである。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項に規定する特定防衛施設周辺整備調整交付金を財源として防衛施設周辺の生活環境の整備等に関する法律施行令第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条に規定する公共用の施設の整備又はその他の生活環境の改善若しくは開発の円滑な実施に寄与する事業として学校給食センター及び博物館（展示制作部分）を整備する。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年度に予定する学校給食センターの建設工事及び博物館整備のため、約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・特定駐留軍用地等内土地取得事業基金：後年度の土地取得に備えて、約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年度に予定する学校給食センター建設工事等の事業費に合わせて繰入予定。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前年度決算に基づく剰余金の積立等により、約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億円程度まで増加し、中長期的には公共施設維持管理費等の増加により減少していく見込み。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年度に借り入れた臨時財政対策債の償還に充てるため減となった。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将来にわたって健全な財政運営が行えるよう、基金の効率的な運用に努める。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A29CDB8-0422-4EF1-BADE-3BACFE2B9D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18F5826-2FDB-4D45-A670-5722F81ED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0AF92E7-F27B-4519-8462-42BD7DA19A4F}"/>
            </a:ext>
          </a:extLst>
        </xdr:cNvPr>
        <xdr:cNvSpPr/>
      </xdr:nvSpPr>
      <xdr:spPr>
        <a:xfrm>
          <a:off x="13061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6F72EFF-68E5-4E15-AEA2-BB395B943525}"/>
            </a:ext>
          </a:extLst>
        </xdr:cNvPr>
        <xdr:cNvSpPr/>
      </xdr:nvSpPr>
      <xdr:spPr>
        <a:xfrm>
          <a:off x="14585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2A7A206-A4D0-42A7-8A40-2043CF9C4C0D}"/>
            </a:ext>
          </a:extLst>
        </xdr:cNvPr>
        <xdr:cNvSpPr/>
      </xdr:nvSpPr>
      <xdr:spPr>
        <a:xfrm>
          <a:off x="16109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FFF250E-2BF4-421F-BA01-FC5DED30E2E8}"/>
            </a:ext>
          </a:extLst>
        </xdr:cNvPr>
        <xdr:cNvSpPr/>
      </xdr:nvSpPr>
      <xdr:spPr>
        <a:xfrm>
          <a:off x="17633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9DEB515-F858-40A3-BC72-C4152CAD91C7}"/>
            </a:ext>
          </a:extLst>
        </xdr:cNvPr>
        <xdr:cNvSpPr/>
      </xdr:nvSpPr>
      <xdr:spPr>
        <a:xfrm>
          <a:off x="19157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E06EECC-69FA-4525-B4C7-1DD2C5B3E896}"/>
            </a:ext>
          </a:extLst>
        </xdr:cNvPr>
        <xdr:cNvSpPr/>
      </xdr:nvSpPr>
      <xdr:spPr>
        <a:xfrm>
          <a:off x="13061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6E01607-B947-4C59-8F9F-082FBFCDC475}"/>
            </a:ext>
          </a:extLst>
        </xdr:cNvPr>
        <xdr:cNvSpPr/>
      </xdr:nvSpPr>
      <xdr:spPr>
        <a:xfrm>
          <a:off x="14585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FF7E058-E449-4816-A570-736231260212}"/>
            </a:ext>
          </a:extLst>
        </xdr:cNvPr>
        <xdr:cNvSpPr/>
      </xdr:nvSpPr>
      <xdr:spPr>
        <a:xfrm>
          <a:off x="16109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56B19EC-34DF-435A-8DCC-6837DA8778B2}"/>
            </a:ext>
          </a:extLst>
        </xdr:cNvPr>
        <xdr:cNvSpPr/>
      </xdr:nvSpPr>
      <xdr:spPr>
        <a:xfrm>
          <a:off x="17633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D72FE73-483A-4F95-BE7A-8A4360E85B6E}"/>
            </a:ext>
          </a:extLst>
        </xdr:cNvPr>
        <xdr:cNvSpPr/>
      </xdr:nvSpPr>
      <xdr:spPr>
        <a:xfrm>
          <a:off x="19157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F155F32-BE93-42EF-B87E-C443723A7DD2}"/>
            </a:ext>
          </a:extLst>
        </xdr:cNvPr>
        <xdr:cNvSpPr/>
      </xdr:nvSpPr>
      <xdr:spPr>
        <a:xfrm>
          <a:off x="358775" y="66675"/>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0D3E7D4-3373-4C96-981E-C0B2FD9352B5}"/>
            </a:ext>
          </a:extLst>
        </xdr:cNvPr>
        <xdr:cNvSpPr/>
      </xdr:nvSpPr>
      <xdr:spPr>
        <a:xfrm>
          <a:off x="17037050" y="190500"/>
          <a:ext cx="392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42DB506-212D-4853-B4FA-B883755600BD}"/>
            </a:ext>
          </a:extLst>
        </xdr:cNvPr>
        <xdr:cNvSpPr/>
      </xdr:nvSpPr>
      <xdr:spPr>
        <a:xfrm>
          <a:off x="17059275" y="219075"/>
          <a:ext cx="3886200"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20914EF-82E5-4BE6-B7B7-305D6A888653}"/>
            </a:ext>
          </a:extLst>
        </xdr:cNvPr>
        <xdr:cNvSpPr/>
      </xdr:nvSpPr>
      <xdr:spPr>
        <a:xfrm>
          <a:off x="17084675" y="24447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2DCC0C6-5520-4DD3-A5F5-F70765D99A7F}"/>
            </a:ext>
          </a:extLst>
        </xdr:cNvPr>
        <xdr:cNvSpPr/>
      </xdr:nvSpPr>
      <xdr:spPr>
        <a:xfrm>
          <a:off x="14239875" y="190500"/>
          <a:ext cx="266382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9AB7118-0B9C-417C-B64A-FD544C4235ED}"/>
            </a:ext>
          </a:extLst>
        </xdr:cNvPr>
        <xdr:cNvSpPr/>
      </xdr:nvSpPr>
      <xdr:spPr>
        <a:xfrm>
          <a:off x="14265275" y="219075"/>
          <a:ext cx="2619375"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9530BD4-43BD-42DE-BF03-15494BF2FE17}"/>
            </a:ext>
          </a:extLst>
        </xdr:cNvPr>
        <xdr:cNvSpPr/>
      </xdr:nvSpPr>
      <xdr:spPr>
        <a:xfrm>
          <a:off x="14293850" y="244475"/>
          <a:ext cx="255587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AFC20C5-CBD9-4A26-916B-CFC67995C0EF}"/>
            </a:ext>
          </a:extLst>
        </xdr:cNvPr>
        <xdr:cNvSpPr/>
      </xdr:nvSpPr>
      <xdr:spPr>
        <a:xfrm>
          <a:off x="485775" y="89217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3CEE95E-FCD5-4824-B735-ADF6B143CBA1}"/>
            </a:ext>
          </a:extLst>
        </xdr:cNvPr>
        <xdr:cNvSpPr/>
      </xdr:nvSpPr>
      <xdr:spPr>
        <a:xfrm>
          <a:off x="615950"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D0228D4-D70A-46E6-94B7-01BA0A8A907D}"/>
            </a:ext>
          </a:extLst>
        </xdr:cNvPr>
        <xdr:cNvSpPr/>
      </xdr:nvSpPr>
      <xdr:spPr>
        <a:xfrm>
          <a:off x="1949450"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29,056
28,181
13.91
19,331,659
18,015,766
972,904
7,759,390
6,011,121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8071D27-1F41-4FB4-A8DD-22BA5C882999}"/>
            </a:ext>
          </a:extLst>
        </xdr:cNvPr>
        <xdr:cNvSpPr/>
      </xdr:nvSpPr>
      <xdr:spPr>
        <a:xfrm>
          <a:off x="3282950"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05E3E16-D48B-411B-BA48-4961FE9AFDB5}"/>
            </a:ext>
          </a:extLst>
        </xdr:cNvPr>
        <xdr:cNvSpPr/>
      </xdr:nvSpPr>
      <xdr:spPr>
        <a:xfrm>
          <a:off x="4806950" y="942975"/>
          <a:ext cx="2028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D277473-80C7-46C0-B7AC-26B1D4FF037E}"/>
            </a:ext>
          </a:extLst>
        </xdr:cNvPr>
        <xdr:cNvSpPr/>
      </xdr:nvSpPr>
      <xdr:spPr>
        <a:xfrm>
          <a:off x="6835775" y="942975"/>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41E1F3F-4CF8-4FA0-AD32-2F92A2F69CDC}"/>
            </a:ext>
          </a:extLst>
        </xdr:cNvPr>
        <xdr:cNvSpPr/>
      </xdr:nvSpPr>
      <xdr:spPr>
        <a:xfrm>
          <a:off x="8169275" y="958850"/>
          <a:ext cx="638175" cy="936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FFD9C4F-A2B8-4274-A242-E077D8DCDBE6}"/>
            </a:ext>
          </a:extLst>
        </xdr:cNvPr>
        <xdr:cNvSpPr/>
      </xdr:nvSpPr>
      <xdr:spPr>
        <a:xfrm>
          <a:off x="4806950" y="1720850"/>
          <a:ext cx="2028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E9CAA85-F90C-46A9-8880-79DE31777889}"/>
            </a:ext>
          </a:extLst>
        </xdr:cNvPr>
        <xdr:cNvSpPr/>
      </xdr:nvSpPr>
      <xdr:spPr>
        <a:xfrm>
          <a:off x="6902450" y="1720850"/>
          <a:ext cx="3679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10DD0DC-B6BB-4FA2-8E3A-B99546866CF4}"/>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D63FB98-5FEA-489C-A918-98D27A88D01A}"/>
            </a:ext>
          </a:extLst>
        </xdr:cNvPr>
        <xdr:cNvSpPr/>
      </xdr:nvSpPr>
      <xdr:spPr>
        <a:xfrm>
          <a:off x="11341100" y="958850"/>
          <a:ext cx="13335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65EDC41-C24E-4EAC-AB94-271E3876DCD2}"/>
            </a:ext>
          </a:extLst>
        </xdr:cNvPr>
        <xdr:cNvSpPr/>
      </xdr:nvSpPr>
      <xdr:spPr>
        <a:xfrm>
          <a:off x="11341100" y="1225550"/>
          <a:ext cx="1333500" cy="517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36735A6-4D78-4530-B7FB-2C135CDF231C}"/>
            </a:ext>
          </a:extLst>
        </xdr:cNvPr>
        <xdr:cNvSpPr/>
      </xdr:nvSpPr>
      <xdr:spPr>
        <a:xfrm>
          <a:off x="11341100" y="1568450"/>
          <a:ext cx="1457325"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2581266-2ACD-476B-BE1D-87BBEE29E409}"/>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F4F82A6-C27E-407C-B58A-272258957D60}"/>
            </a:ext>
          </a:extLst>
        </xdr:cNvPr>
        <xdr:cNvSpPr/>
      </xdr:nvSpPr>
      <xdr:spPr>
        <a:xfrm>
          <a:off x="11214100" y="1006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4E67CEB-B6A4-4C23-919C-3F4AA187D9E7}"/>
            </a:ext>
          </a:extLst>
        </xdr:cNvPr>
        <xdr:cNvSpPr/>
      </xdr:nvSpPr>
      <xdr:spPr>
        <a:xfrm>
          <a:off x="11214100" y="1311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1A89F94-5F98-48F1-A5AB-1F3EE123FB4B}"/>
            </a:ext>
          </a:extLst>
        </xdr:cNvPr>
        <xdr:cNvCxnSpPr/>
      </xdr:nvCxnSpPr>
      <xdr:spPr>
        <a:xfrm>
          <a:off x="11261725" y="156845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B9FD913-4597-4E78-A1CE-DABCBCCA2571}"/>
            </a:ext>
          </a:extLst>
        </xdr:cNvPr>
        <xdr:cNvCxnSpPr/>
      </xdr:nvCxnSpPr>
      <xdr:spPr>
        <a:xfrm>
          <a:off x="11179175" y="15684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11806B1-BAE0-4D26-83B0-9BB19F3F20F2}"/>
            </a:ext>
          </a:extLst>
        </xdr:cNvPr>
        <xdr:cNvCxnSpPr/>
      </xdr:nvCxnSpPr>
      <xdr:spPr>
        <a:xfrm flipV="1">
          <a:off x="11261725" y="18034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7FACFE8-92CA-4A82-92AF-844BAD58950F}"/>
            </a:ext>
          </a:extLst>
        </xdr:cNvPr>
        <xdr:cNvCxnSpPr/>
      </xdr:nvCxnSpPr>
      <xdr:spPr>
        <a:xfrm>
          <a:off x="11179175" y="19494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F47D440-576F-486F-A2FE-F9AEC1739262}"/>
            </a:ext>
          </a:extLst>
        </xdr:cNvPr>
        <xdr:cNvSpPr txBox="1"/>
      </xdr:nvSpPr>
      <xdr:spPr>
        <a:xfrm>
          <a:off x="419100" y="27717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FE3E68F-245F-47CD-8460-4983E48EEA6D}"/>
            </a:ext>
          </a:extLst>
        </xdr:cNvPr>
        <xdr:cNvSpPr txBox="1"/>
      </xdr:nvSpPr>
      <xdr:spPr>
        <a:xfrm>
          <a:off x="419100" y="30162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FFFE08A-60DC-4F59-8E94-011FE05BE7EE}"/>
            </a:ext>
          </a:extLst>
        </xdr:cNvPr>
        <xdr:cNvSpPr txBox="1"/>
      </xdr:nvSpPr>
      <xdr:spPr>
        <a:xfrm>
          <a:off x="419100" y="32543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A1748B1-D1E3-44A4-96E2-F8C559EBD581}"/>
            </a:ext>
          </a:extLst>
        </xdr:cNvPr>
        <xdr:cNvSpPr txBox="1"/>
      </xdr:nvSpPr>
      <xdr:spPr>
        <a:xfrm>
          <a:off x="419100" y="3495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2221F0D-AC4D-4AE5-880F-778D7558511D}"/>
            </a:ext>
          </a:extLst>
        </xdr:cNvPr>
        <xdr:cNvSpPr txBox="1"/>
      </xdr:nvSpPr>
      <xdr:spPr>
        <a:xfrm>
          <a:off x="419100" y="3740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622DC55-4829-4691-8A30-FF58BF88349E}"/>
            </a:ext>
          </a:extLst>
        </xdr:cNvPr>
        <xdr:cNvSpPr/>
      </xdr:nvSpPr>
      <xdr:spPr>
        <a:xfrm>
          <a:off x="1273175" y="4257675"/>
          <a:ext cx="4241800" cy="327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C97B58A-1BD9-4C81-A2D6-7E4EEBE26C7B}"/>
            </a:ext>
          </a:extLst>
        </xdr:cNvPr>
        <xdr:cNvSpPr/>
      </xdr:nvSpPr>
      <xdr:spPr>
        <a:xfrm>
          <a:off x="1989314" y="46373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D4C86DC-8C1C-4585-B891-D57341E2AD40}"/>
            </a:ext>
          </a:extLst>
        </xdr:cNvPr>
        <xdr:cNvSpPr/>
      </xdr:nvSpPr>
      <xdr:spPr>
        <a:xfrm>
          <a:off x="3833489" y="46206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7AAAB3B-2EE4-4891-ACCB-D5F9B1CDD419}"/>
            </a:ext>
          </a:extLst>
        </xdr:cNvPr>
        <xdr:cNvSpPr/>
      </xdr:nvSpPr>
      <xdr:spPr>
        <a:xfrm>
          <a:off x="5464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A245D0B-B75C-43E1-BABE-F84019CAA997}"/>
            </a:ext>
          </a:extLst>
        </xdr:cNvPr>
        <xdr:cNvSpPr/>
      </xdr:nvSpPr>
      <xdr:spPr>
        <a:xfrm>
          <a:off x="5464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EA6D3A4-87A6-459B-A3B3-9694DCEF513A}"/>
            </a:ext>
          </a:extLst>
        </xdr:cNvPr>
        <xdr:cNvSpPr/>
      </xdr:nvSpPr>
      <xdr:spPr>
        <a:xfrm>
          <a:off x="6988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95F9651-BAD1-4F4A-BA3D-F3943B79CED5}"/>
            </a:ext>
          </a:extLst>
        </xdr:cNvPr>
        <xdr:cNvSpPr/>
      </xdr:nvSpPr>
      <xdr:spPr>
        <a:xfrm>
          <a:off x="6988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C78AFC1-74F6-414D-8AA6-0267B171B4EB}"/>
            </a:ext>
          </a:extLst>
        </xdr:cNvPr>
        <xdr:cNvSpPr/>
      </xdr:nvSpPr>
      <xdr:spPr>
        <a:xfrm>
          <a:off x="8639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CA59B89-06C5-4520-A1A0-95672603ED25}"/>
            </a:ext>
          </a:extLst>
        </xdr:cNvPr>
        <xdr:cNvSpPr/>
      </xdr:nvSpPr>
      <xdr:spPr>
        <a:xfrm>
          <a:off x="8639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0D1515A-5C91-47FD-86A2-6A5A752B503A}"/>
            </a:ext>
          </a:extLst>
        </xdr:cNvPr>
        <xdr:cNvSpPr/>
      </xdr:nvSpPr>
      <xdr:spPr>
        <a:xfrm>
          <a:off x="1273175" y="4965700"/>
          <a:ext cx="4241800"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1322437-5808-4AB9-B71A-8D0157DE1966}"/>
            </a:ext>
          </a:extLst>
        </xdr:cNvPr>
        <xdr:cNvSpPr/>
      </xdr:nvSpPr>
      <xdr:spPr>
        <a:xfrm>
          <a:off x="5781675" y="496570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53814DB-E112-49B6-A31E-6CAC38F47BA3}"/>
            </a:ext>
          </a:extLst>
        </xdr:cNvPr>
        <xdr:cNvSpPr/>
      </xdr:nvSpPr>
      <xdr:spPr>
        <a:xfrm>
          <a:off x="5781675" y="50260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499D563-2676-4C26-9404-9CFD11366CFF}"/>
            </a:ext>
          </a:extLst>
        </xdr:cNvPr>
        <xdr:cNvSpPr txBox="1"/>
      </xdr:nvSpPr>
      <xdr:spPr>
        <a:xfrm>
          <a:off x="5857875" y="525462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有形固定資産減価償却費率は、類似団体と比較し、低い状況にある。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施設整備にかかる支出が減価償却率と同程度に増加して、減価償却率が横ばいに近い状態となっている。今後も公共施設等総合管理計画及び個別施設計画に基づき適正な管理を推進していく。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58A26AF-1BAD-4AA2-B51E-E0C704FDBB00}"/>
            </a:ext>
          </a:extLst>
        </xdr:cNvPr>
        <xdr:cNvSpPr txBox="1"/>
      </xdr:nvSpPr>
      <xdr:spPr>
        <a:xfrm>
          <a:off x="1235075" y="4775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10143A5-DEFF-4250-A7BA-EA419E73DBD4}"/>
            </a:ext>
          </a:extLst>
        </xdr:cNvPr>
        <xdr:cNvCxnSpPr/>
      </xdr:nvCxnSpPr>
      <xdr:spPr>
        <a:xfrm>
          <a:off x="1273175" y="71215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A78B66E-F182-4ED6-9E9F-B46D21D51764}"/>
            </a:ext>
          </a:extLst>
        </xdr:cNvPr>
        <xdr:cNvSpPr txBox="1"/>
      </xdr:nvSpPr>
      <xdr:spPr>
        <a:xfrm>
          <a:off x="850281" y="702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0A7266F-5AC3-4E26-BE0F-958A3C12B3AF}"/>
            </a:ext>
          </a:extLst>
        </xdr:cNvPr>
        <xdr:cNvCxnSpPr/>
      </xdr:nvCxnSpPr>
      <xdr:spPr>
        <a:xfrm>
          <a:off x="1273175" y="676169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9DAA70E-FB63-428A-AC75-1543FC290EBF}"/>
            </a:ext>
          </a:extLst>
        </xdr:cNvPr>
        <xdr:cNvSpPr txBox="1"/>
      </xdr:nvSpPr>
      <xdr:spPr>
        <a:xfrm>
          <a:off x="850281" y="66678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51FF16D-58C2-4443-B25E-B70F4EA37FE6}"/>
            </a:ext>
          </a:extLst>
        </xdr:cNvPr>
        <xdr:cNvCxnSpPr/>
      </xdr:nvCxnSpPr>
      <xdr:spPr>
        <a:xfrm>
          <a:off x="1273175" y="640185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2546576-7DF6-4BE9-AB17-3EC930D884CA}"/>
            </a:ext>
          </a:extLst>
        </xdr:cNvPr>
        <xdr:cNvSpPr txBox="1"/>
      </xdr:nvSpPr>
      <xdr:spPr>
        <a:xfrm>
          <a:off x="850281" y="63080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5E0DA6A-7CE2-48E4-B36C-733065380DB4}"/>
            </a:ext>
          </a:extLst>
        </xdr:cNvPr>
        <xdr:cNvCxnSpPr/>
      </xdr:nvCxnSpPr>
      <xdr:spPr>
        <a:xfrm>
          <a:off x="1273175" y="60420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745CC9C-3811-4E54-814C-0FC916AA94C9}"/>
            </a:ext>
          </a:extLst>
        </xdr:cNvPr>
        <xdr:cNvSpPr txBox="1"/>
      </xdr:nvSpPr>
      <xdr:spPr>
        <a:xfrm>
          <a:off x="850281" y="5948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5AEEC55-5B7D-4400-97D5-5D96B7785FAA}"/>
            </a:ext>
          </a:extLst>
        </xdr:cNvPr>
        <xdr:cNvCxnSpPr/>
      </xdr:nvCxnSpPr>
      <xdr:spPr>
        <a:xfrm>
          <a:off x="1273175" y="56853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9D70DC4-6151-45C8-8A48-54A6BECE5D22}"/>
            </a:ext>
          </a:extLst>
        </xdr:cNvPr>
        <xdr:cNvSpPr txBox="1"/>
      </xdr:nvSpPr>
      <xdr:spPr>
        <a:xfrm>
          <a:off x="850281" y="55915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EF32A69E-3959-4AFC-82C6-818A536B4437}"/>
            </a:ext>
          </a:extLst>
        </xdr:cNvPr>
        <xdr:cNvCxnSpPr/>
      </xdr:nvCxnSpPr>
      <xdr:spPr>
        <a:xfrm>
          <a:off x="1273175" y="53255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6CD4F64-84EE-405F-A340-72C03A6C74D9}"/>
            </a:ext>
          </a:extLst>
        </xdr:cNvPr>
        <xdr:cNvSpPr txBox="1"/>
      </xdr:nvSpPr>
      <xdr:spPr>
        <a:xfrm>
          <a:off x="850281" y="52317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5496585-1B80-446D-914C-8354F58CEB77}"/>
            </a:ext>
          </a:extLst>
        </xdr:cNvPr>
        <xdr:cNvCxnSpPr/>
      </xdr:nvCxnSpPr>
      <xdr:spPr>
        <a:xfrm>
          <a:off x="1273175" y="49657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C22DA38F-7A09-4A3E-8331-BF7F2CDEE1F4}"/>
            </a:ext>
          </a:extLst>
        </xdr:cNvPr>
        <xdr:cNvSpPr txBox="1"/>
      </xdr:nvSpPr>
      <xdr:spPr>
        <a:xfrm>
          <a:off x="850281" y="48718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CAB690A-DB42-4804-A392-8223E6D2E4E3}"/>
            </a:ext>
          </a:extLst>
        </xdr:cNvPr>
        <xdr:cNvSpPr/>
      </xdr:nvSpPr>
      <xdr:spPr>
        <a:xfrm>
          <a:off x="1273175" y="4965700"/>
          <a:ext cx="4241800"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0BEDC5DA-84A5-4076-B0E0-BF3024292EF5}"/>
            </a:ext>
          </a:extLst>
        </xdr:cNvPr>
        <xdr:cNvCxnSpPr/>
      </xdr:nvCxnSpPr>
      <xdr:spPr>
        <a:xfrm flipV="1">
          <a:off x="4766945" y="52715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C69C7E95-050E-4380-B947-83E66D2E0293}"/>
            </a:ext>
          </a:extLst>
        </xdr:cNvPr>
        <xdr:cNvSpPr txBox="1"/>
      </xdr:nvSpPr>
      <xdr:spPr>
        <a:xfrm>
          <a:off x="4816475" y="6851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6BFEB89F-9BAC-4E18-8823-0D757FA123EE}"/>
            </a:ext>
          </a:extLst>
        </xdr:cNvPr>
        <xdr:cNvCxnSpPr/>
      </xdr:nvCxnSpPr>
      <xdr:spPr>
        <a:xfrm>
          <a:off x="4676775" y="68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AF809491-9CC6-43D4-999E-1437DFCD05E0}"/>
            </a:ext>
          </a:extLst>
        </xdr:cNvPr>
        <xdr:cNvSpPr txBox="1"/>
      </xdr:nvSpPr>
      <xdr:spPr>
        <a:xfrm>
          <a:off x="4816475" y="504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6870C895-03FE-4A1A-B72A-A9F8DB649637}"/>
            </a:ext>
          </a:extLst>
        </xdr:cNvPr>
        <xdr:cNvCxnSpPr/>
      </xdr:nvCxnSpPr>
      <xdr:spPr>
        <a:xfrm>
          <a:off x="4676775" y="527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385D5299-B647-41FA-A43D-562397942688}"/>
            </a:ext>
          </a:extLst>
        </xdr:cNvPr>
        <xdr:cNvSpPr txBox="1"/>
      </xdr:nvSpPr>
      <xdr:spPr>
        <a:xfrm>
          <a:off x="4816475" y="605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94BD7DEF-6FAA-4549-8AF0-17F0E90D38E3}"/>
            </a:ext>
          </a:extLst>
        </xdr:cNvPr>
        <xdr:cNvSpPr/>
      </xdr:nvSpPr>
      <xdr:spPr>
        <a:xfrm>
          <a:off x="4714875" y="607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B9D16A17-11EF-4D94-A4BD-82CE2247CD16}"/>
            </a:ext>
          </a:extLst>
        </xdr:cNvPr>
        <xdr:cNvSpPr/>
      </xdr:nvSpPr>
      <xdr:spPr>
        <a:xfrm>
          <a:off x="4006850" y="6030383"/>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B569ECF4-F0E9-493C-82B5-B4C32863F1C6}"/>
            </a:ext>
          </a:extLst>
        </xdr:cNvPr>
        <xdr:cNvSpPr/>
      </xdr:nvSpPr>
      <xdr:spPr>
        <a:xfrm>
          <a:off x="3244850" y="60483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4B5CF29C-AD9E-4A3C-82F2-E3DD95161D7C}"/>
            </a:ext>
          </a:extLst>
        </xdr:cNvPr>
        <xdr:cNvSpPr/>
      </xdr:nvSpPr>
      <xdr:spPr>
        <a:xfrm>
          <a:off x="2482850" y="600202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5FAE543D-6EC4-49A9-9EDC-DB012C6050B8}"/>
            </a:ext>
          </a:extLst>
        </xdr:cNvPr>
        <xdr:cNvSpPr/>
      </xdr:nvSpPr>
      <xdr:spPr>
        <a:xfrm>
          <a:off x="1720850" y="596603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88E8E32-93AC-45F0-B2CF-CAD2F5819FB5}"/>
            </a:ext>
          </a:extLst>
        </xdr:cNvPr>
        <xdr:cNvSpPr txBox="1"/>
      </xdr:nvSpPr>
      <xdr:spPr>
        <a:xfrm>
          <a:off x="45878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239CD04-9498-413B-9BDC-25EF4BF5468C}"/>
            </a:ext>
          </a:extLst>
        </xdr:cNvPr>
        <xdr:cNvSpPr txBox="1"/>
      </xdr:nvSpPr>
      <xdr:spPr>
        <a:xfrm>
          <a:off x="3876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FE0EFD8-329D-4859-9846-3EADFACD5402}"/>
            </a:ext>
          </a:extLst>
        </xdr:cNvPr>
        <xdr:cNvSpPr txBox="1"/>
      </xdr:nvSpPr>
      <xdr:spPr>
        <a:xfrm>
          <a:off x="3114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32925C3-154E-4A52-B3D0-7C4488E6F0C3}"/>
            </a:ext>
          </a:extLst>
        </xdr:cNvPr>
        <xdr:cNvSpPr txBox="1"/>
      </xdr:nvSpPr>
      <xdr:spPr>
        <a:xfrm>
          <a:off x="2352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973A70F-3AC9-4BD3-A992-561607CAC2E5}"/>
            </a:ext>
          </a:extLst>
        </xdr:cNvPr>
        <xdr:cNvSpPr txBox="1"/>
      </xdr:nvSpPr>
      <xdr:spPr>
        <a:xfrm>
          <a:off x="1590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82127</xdr:rowOff>
    </xdr:from>
    <xdr:to>
      <xdr:col>23</xdr:col>
      <xdr:colOff>136525</xdr:colOff>
      <xdr:row>29</xdr:row>
      <xdr:rowOff>12277</xdr:rowOff>
    </xdr:to>
    <xdr:sp macro="" textlink="">
      <xdr:nvSpPr>
        <xdr:cNvPr id="91" name="楕円 90">
          <a:extLst>
            <a:ext uri="{FF2B5EF4-FFF2-40B4-BE49-F238E27FC236}">
              <a16:creationId xmlns:a16="http://schemas.microsoft.com/office/drawing/2014/main" id="{4D0379A7-1B60-4165-A565-80C57F80CB4F}"/>
            </a:ext>
          </a:extLst>
        </xdr:cNvPr>
        <xdr:cNvSpPr/>
      </xdr:nvSpPr>
      <xdr:spPr>
        <a:xfrm>
          <a:off x="4714875" y="56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105004</xdr:rowOff>
    </xdr:from>
    <xdr:ext cx="405111" cy="259045"/>
    <xdr:sp macro="" textlink="">
      <xdr:nvSpPr>
        <xdr:cNvPr id="92" name="有形固定資産減価償却率該当値テキスト">
          <a:extLst>
            <a:ext uri="{FF2B5EF4-FFF2-40B4-BE49-F238E27FC236}">
              <a16:creationId xmlns:a16="http://schemas.microsoft.com/office/drawing/2014/main" id="{3ADEFB5B-E881-4D3F-87C6-91342EE9DCED}"/>
            </a:ext>
          </a:extLst>
        </xdr:cNvPr>
        <xdr:cNvSpPr txBox="1"/>
      </xdr:nvSpPr>
      <xdr:spPr>
        <a:xfrm>
          <a:off x="4816475" y="551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93" name="楕円 92">
          <a:extLst>
            <a:ext uri="{FF2B5EF4-FFF2-40B4-BE49-F238E27FC236}">
              <a16:creationId xmlns:a16="http://schemas.microsoft.com/office/drawing/2014/main" id="{1DBE6BC7-1465-4412-B85B-57B63966AA51}"/>
            </a:ext>
          </a:extLst>
        </xdr:cNvPr>
        <xdr:cNvSpPr/>
      </xdr:nvSpPr>
      <xdr:spPr>
        <a:xfrm>
          <a:off x="4006850" y="5660178"/>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129328</xdr:rowOff>
    </xdr:from>
    <xdr:to>
      <xdr:col>23</xdr:col>
      <xdr:colOff>85725</xdr:colOff>
      <xdr:row>28</xdr:row>
      <xdr:rowOff>132927</xdr:rowOff>
    </xdr:to>
    <xdr:cxnSp macro="">
      <xdr:nvCxnSpPr>
        <xdr:cNvPr id="94" name="直線コネクタ 93">
          <a:extLst>
            <a:ext uri="{FF2B5EF4-FFF2-40B4-BE49-F238E27FC236}">
              <a16:creationId xmlns:a16="http://schemas.microsoft.com/office/drawing/2014/main" id="{8FDD06AF-A12E-4272-B90B-40724A4FA70E}"/>
            </a:ext>
          </a:extLst>
        </xdr:cNvPr>
        <xdr:cNvCxnSpPr/>
      </xdr:nvCxnSpPr>
      <xdr:spPr>
        <a:xfrm>
          <a:off x="4054475" y="5710978"/>
          <a:ext cx="714375"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6562</xdr:rowOff>
    </xdr:from>
    <xdr:to>
      <xdr:col>15</xdr:col>
      <xdr:colOff>187325</xdr:colOff>
      <xdr:row>28</xdr:row>
      <xdr:rowOff>108162</xdr:rowOff>
    </xdr:to>
    <xdr:sp macro="" textlink="">
      <xdr:nvSpPr>
        <xdr:cNvPr id="95" name="楕円 94">
          <a:extLst>
            <a:ext uri="{FF2B5EF4-FFF2-40B4-BE49-F238E27FC236}">
              <a16:creationId xmlns:a16="http://schemas.microsoft.com/office/drawing/2014/main" id="{53AD3F76-AC41-470E-8454-54A9BF8BFEF2}"/>
            </a:ext>
          </a:extLst>
        </xdr:cNvPr>
        <xdr:cNvSpPr/>
      </xdr:nvSpPr>
      <xdr:spPr>
        <a:xfrm>
          <a:off x="3244850" y="5591387"/>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57362</xdr:rowOff>
    </xdr:from>
    <xdr:to>
      <xdr:col>19</xdr:col>
      <xdr:colOff>136525</xdr:colOff>
      <xdr:row>28</xdr:row>
      <xdr:rowOff>129328</xdr:rowOff>
    </xdr:to>
    <xdr:cxnSp macro="">
      <xdr:nvCxnSpPr>
        <xdr:cNvPr id="96" name="直線コネクタ 95">
          <a:extLst>
            <a:ext uri="{FF2B5EF4-FFF2-40B4-BE49-F238E27FC236}">
              <a16:creationId xmlns:a16="http://schemas.microsoft.com/office/drawing/2014/main" id="{6CB40C02-4011-444F-8929-CCD28253147C}"/>
            </a:ext>
          </a:extLst>
        </xdr:cNvPr>
        <xdr:cNvCxnSpPr/>
      </xdr:nvCxnSpPr>
      <xdr:spPr>
        <a:xfrm>
          <a:off x="3292475" y="5639012"/>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113242</xdr:rowOff>
    </xdr:from>
    <xdr:to>
      <xdr:col>11</xdr:col>
      <xdr:colOff>187325</xdr:colOff>
      <xdr:row>28</xdr:row>
      <xdr:rowOff>43392</xdr:rowOff>
    </xdr:to>
    <xdr:sp macro="" textlink="">
      <xdr:nvSpPr>
        <xdr:cNvPr id="97" name="楕円 96">
          <a:extLst>
            <a:ext uri="{FF2B5EF4-FFF2-40B4-BE49-F238E27FC236}">
              <a16:creationId xmlns:a16="http://schemas.microsoft.com/office/drawing/2014/main" id="{40DCD1C8-7890-4DA0-BA30-9C30D521E61B}"/>
            </a:ext>
          </a:extLst>
        </xdr:cNvPr>
        <xdr:cNvSpPr/>
      </xdr:nvSpPr>
      <xdr:spPr>
        <a:xfrm>
          <a:off x="2482850" y="552344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164042</xdr:rowOff>
    </xdr:from>
    <xdr:to>
      <xdr:col>15</xdr:col>
      <xdr:colOff>136525</xdr:colOff>
      <xdr:row>28</xdr:row>
      <xdr:rowOff>57362</xdr:rowOff>
    </xdr:to>
    <xdr:cxnSp macro="">
      <xdr:nvCxnSpPr>
        <xdr:cNvPr id="98" name="直線コネクタ 97">
          <a:extLst>
            <a:ext uri="{FF2B5EF4-FFF2-40B4-BE49-F238E27FC236}">
              <a16:creationId xmlns:a16="http://schemas.microsoft.com/office/drawing/2014/main" id="{40E45C28-5304-45F4-B10A-415A0CAF5726}"/>
            </a:ext>
          </a:extLst>
        </xdr:cNvPr>
        <xdr:cNvCxnSpPr/>
      </xdr:nvCxnSpPr>
      <xdr:spPr>
        <a:xfrm>
          <a:off x="2530475" y="5577417"/>
          <a:ext cx="762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95250</xdr:rowOff>
    </xdr:from>
    <xdr:to>
      <xdr:col>7</xdr:col>
      <xdr:colOff>187325</xdr:colOff>
      <xdr:row>28</xdr:row>
      <xdr:rowOff>25400</xdr:rowOff>
    </xdr:to>
    <xdr:sp macro="" textlink="">
      <xdr:nvSpPr>
        <xdr:cNvPr id="99" name="楕円 98">
          <a:extLst>
            <a:ext uri="{FF2B5EF4-FFF2-40B4-BE49-F238E27FC236}">
              <a16:creationId xmlns:a16="http://schemas.microsoft.com/office/drawing/2014/main" id="{75DF5B4F-C60F-4A98-8922-063968300697}"/>
            </a:ext>
          </a:extLst>
        </xdr:cNvPr>
        <xdr:cNvSpPr/>
      </xdr:nvSpPr>
      <xdr:spPr>
        <a:xfrm>
          <a:off x="1720850" y="550545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146050</xdr:rowOff>
    </xdr:from>
    <xdr:to>
      <xdr:col>11</xdr:col>
      <xdr:colOff>136525</xdr:colOff>
      <xdr:row>27</xdr:row>
      <xdr:rowOff>164042</xdr:rowOff>
    </xdr:to>
    <xdr:cxnSp macro="">
      <xdr:nvCxnSpPr>
        <xdr:cNvPr id="100" name="直線コネクタ 99">
          <a:extLst>
            <a:ext uri="{FF2B5EF4-FFF2-40B4-BE49-F238E27FC236}">
              <a16:creationId xmlns:a16="http://schemas.microsoft.com/office/drawing/2014/main" id="{1252AC2E-4E5F-4E66-8B1F-F58F1D988B1D}"/>
            </a:ext>
          </a:extLst>
        </xdr:cNvPr>
        <xdr:cNvCxnSpPr/>
      </xdr:nvCxnSpPr>
      <xdr:spPr>
        <a:xfrm>
          <a:off x="1768475" y="555942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CB3AE856-206E-45D7-9BDB-0A9DEE6ED949}"/>
            </a:ext>
          </a:extLst>
        </xdr:cNvPr>
        <xdr:cNvSpPr txBox="1"/>
      </xdr:nvSpPr>
      <xdr:spPr>
        <a:xfrm>
          <a:off x="3839219" y="612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CC1B1D03-33A0-46B0-BD4B-A1FC6B600A74}"/>
            </a:ext>
          </a:extLst>
        </xdr:cNvPr>
        <xdr:cNvSpPr txBox="1"/>
      </xdr:nvSpPr>
      <xdr:spPr>
        <a:xfrm>
          <a:off x="309309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D6F01060-D448-4C3E-96F9-E7B90EB5AA9B}"/>
            </a:ext>
          </a:extLst>
        </xdr:cNvPr>
        <xdr:cNvSpPr txBox="1"/>
      </xdr:nvSpPr>
      <xdr:spPr>
        <a:xfrm>
          <a:off x="233109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D236756D-2D21-437C-8A18-B9C654F19653}"/>
            </a:ext>
          </a:extLst>
        </xdr:cNvPr>
        <xdr:cNvSpPr txBox="1"/>
      </xdr:nvSpPr>
      <xdr:spPr>
        <a:xfrm>
          <a:off x="1569094" y="60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105" name="n_1mainValue有形固定資産減価償却率">
          <a:extLst>
            <a:ext uri="{FF2B5EF4-FFF2-40B4-BE49-F238E27FC236}">
              <a16:creationId xmlns:a16="http://schemas.microsoft.com/office/drawing/2014/main" id="{6DE0B1A7-66AA-4F2F-A13B-513EC33FA4F9}"/>
            </a:ext>
          </a:extLst>
        </xdr:cNvPr>
        <xdr:cNvSpPr txBox="1"/>
      </xdr:nvSpPr>
      <xdr:spPr>
        <a:xfrm>
          <a:off x="3839219" y="543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124689</xdr:rowOff>
    </xdr:from>
    <xdr:ext cx="405111" cy="259045"/>
    <xdr:sp macro="" textlink="">
      <xdr:nvSpPr>
        <xdr:cNvPr id="106" name="n_2mainValue有形固定資産減価償却率">
          <a:extLst>
            <a:ext uri="{FF2B5EF4-FFF2-40B4-BE49-F238E27FC236}">
              <a16:creationId xmlns:a16="http://schemas.microsoft.com/office/drawing/2014/main" id="{F4BD47A7-6A18-4685-A433-5813936B10F9}"/>
            </a:ext>
          </a:extLst>
        </xdr:cNvPr>
        <xdr:cNvSpPr txBox="1"/>
      </xdr:nvSpPr>
      <xdr:spPr>
        <a:xfrm>
          <a:off x="3093094" y="536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59919</xdr:rowOff>
    </xdr:from>
    <xdr:ext cx="405111" cy="259045"/>
    <xdr:sp macro="" textlink="">
      <xdr:nvSpPr>
        <xdr:cNvPr id="107" name="n_3mainValue有形固定資産減価償却率">
          <a:extLst>
            <a:ext uri="{FF2B5EF4-FFF2-40B4-BE49-F238E27FC236}">
              <a16:creationId xmlns:a16="http://schemas.microsoft.com/office/drawing/2014/main" id="{DD498222-4CA7-4932-85A7-75BBA73E0286}"/>
            </a:ext>
          </a:extLst>
        </xdr:cNvPr>
        <xdr:cNvSpPr txBox="1"/>
      </xdr:nvSpPr>
      <xdr:spPr>
        <a:xfrm>
          <a:off x="2331094" y="5298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41927</xdr:rowOff>
    </xdr:from>
    <xdr:ext cx="405111" cy="259045"/>
    <xdr:sp macro="" textlink="">
      <xdr:nvSpPr>
        <xdr:cNvPr id="108" name="n_4mainValue有形固定資産減価償却率">
          <a:extLst>
            <a:ext uri="{FF2B5EF4-FFF2-40B4-BE49-F238E27FC236}">
              <a16:creationId xmlns:a16="http://schemas.microsoft.com/office/drawing/2014/main" id="{EB35C62E-E4FE-44E7-A9C4-4DDD9131FB78}"/>
            </a:ext>
          </a:extLst>
        </xdr:cNvPr>
        <xdr:cNvSpPr txBox="1"/>
      </xdr:nvSpPr>
      <xdr:spPr>
        <a:xfrm>
          <a:off x="1569094" y="52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B0D1817-81F1-497F-845F-807CD25AE175}"/>
            </a:ext>
          </a:extLst>
        </xdr:cNvPr>
        <xdr:cNvSpPr/>
      </xdr:nvSpPr>
      <xdr:spPr>
        <a:xfrm>
          <a:off x="11306175" y="4257675"/>
          <a:ext cx="4244975" cy="327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4D1467C-8628-42EC-8C81-2EC0F844D2CB}"/>
            </a:ext>
          </a:extLst>
        </xdr:cNvPr>
        <xdr:cNvSpPr/>
      </xdr:nvSpPr>
      <xdr:spPr>
        <a:xfrm>
          <a:off x="12376418" y="4637342"/>
          <a:ext cx="10376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86741C93-0E92-4ACF-9B69-E600A5EE9E79}"/>
            </a:ext>
          </a:extLst>
        </xdr:cNvPr>
        <xdr:cNvSpPr/>
      </xdr:nvSpPr>
      <xdr:spPr>
        <a:xfrm>
          <a:off x="13950166" y="46206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35B1433-B56D-407F-A73A-AB5454AA8C7D}"/>
            </a:ext>
          </a:extLst>
        </xdr:cNvPr>
        <xdr:cNvSpPr/>
      </xdr:nvSpPr>
      <xdr:spPr>
        <a:xfrm>
          <a:off x="15497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AFCA001F-6DE7-475E-BD26-0DBC49D2D791}"/>
            </a:ext>
          </a:extLst>
        </xdr:cNvPr>
        <xdr:cNvSpPr/>
      </xdr:nvSpPr>
      <xdr:spPr>
        <a:xfrm>
          <a:off x="15497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C9AC216-3054-43F9-83C5-F0BF2BBDE7A2}"/>
            </a:ext>
          </a:extLst>
        </xdr:cNvPr>
        <xdr:cNvSpPr/>
      </xdr:nvSpPr>
      <xdr:spPr>
        <a:xfrm>
          <a:off x="17021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A703EA8-5D2D-429F-B71D-53925B03B206}"/>
            </a:ext>
          </a:extLst>
        </xdr:cNvPr>
        <xdr:cNvSpPr/>
      </xdr:nvSpPr>
      <xdr:spPr>
        <a:xfrm>
          <a:off x="17021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E024BA9-595A-4770-B13A-5E5E647E3040}"/>
            </a:ext>
          </a:extLst>
        </xdr:cNvPr>
        <xdr:cNvSpPr/>
      </xdr:nvSpPr>
      <xdr:spPr>
        <a:xfrm>
          <a:off x="18675350"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92BEE8A-058B-4BDE-9D79-9FDE4873CA5D}"/>
            </a:ext>
          </a:extLst>
        </xdr:cNvPr>
        <xdr:cNvSpPr/>
      </xdr:nvSpPr>
      <xdr:spPr>
        <a:xfrm>
          <a:off x="18675350"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B5ED741-FBD5-4C2B-BC7F-691D4BEE6AAD}"/>
            </a:ext>
          </a:extLst>
        </xdr:cNvPr>
        <xdr:cNvSpPr/>
      </xdr:nvSpPr>
      <xdr:spPr>
        <a:xfrm>
          <a:off x="11306175" y="4965700"/>
          <a:ext cx="4244975"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30BFB48-04AF-48C7-8223-A6EF68B3CFBF}"/>
            </a:ext>
          </a:extLst>
        </xdr:cNvPr>
        <xdr:cNvSpPr/>
      </xdr:nvSpPr>
      <xdr:spPr>
        <a:xfrm>
          <a:off x="15817850" y="496570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FA42E46-BC54-47E4-B974-577265637AF4}"/>
            </a:ext>
          </a:extLst>
        </xdr:cNvPr>
        <xdr:cNvSpPr/>
      </xdr:nvSpPr>
      <xdr:spPr>
        <a:xfrm>
          <a:off x="15817850" y="50260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CEC359D-6727-4D2D-90D4-A8C181BBFC98}"/>
            </a:ext>
          </a:extLst>
        </xdr:cNvPr>
        <xdr:cNvSpPr txBox="1"/>
      </xdr:nvSpPr>
      <xdr:spPr>
        <a:xfrm>
          <a:off x="15894050" y="5254625"/>
          <a:ext cx="4556125"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地方債の借入抑制及び債務負担行為に基づく支出予定額の減少、固定資産税等の町税増により、将来負担額が充当可能財源等を下回っていることから、将来負担比率が</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％となっており、債務償還比率も</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7757E35-AAED-40E3-BA06-16C069578F0E}"/>
            </a:ext>
          </a:extLst>
        </xdr:cNvPr>
        <xdr:cNvSpPr txBox="1"/>
      </xdr:nvSpPr>
      <xdr:spPr>
        <a:xfrm>
          <a:off x="11268075" y="4775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13E965F5-AC50-4359-8149-2A56944C3883}"/>
            </a:ext>
          </a:extLst>
        </xdr:cNvPr>
        <xdr:cNvCxnSpPr/>
      </xdr:nvCxnSpPr>
      <xdr:spPr>
        <a:xfrm>
          <a:off x="11306175" y="712152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031766C-1635-4E7D-91E1-2F76CC6BDA91}"/>
            </a:ext>
          </a:extLst>
        </xdr:cNvPr>
        <xdr:cNvSpPr txBox="1"/>
      </xdr:nvSpPr>
      <xdr:spPr>
        <a:xfrm>
          <a:off x="10759851" y="7027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AA0DA399-228E-41D0-9D05-CA64879A3C46}"/>
            </a:ext>
          </a:extLst>
        </xdr:cNvPr>
        <xdr:cNvCxnSpPr/>
      </xdr:nvCxnSpPr>
      <xdr:spPr>
        <a:xfrm>
          <a:off x="11306175" y="6761692"/>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6D5FABB1-77AD-4FA6-835F-A9C1E408BED3}"/>
            </a:ext>
          </a:extLst>
        </xdr:cNvPr>
        <xdr:cNvSpPr txBox="1"/>
      </xdr:nvSpPr>
      <xdr:spPr>
        <a:xfrm>
          <a:off x="10759851" y="66678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B927EABB-66A3-4DFA-B5A5-0B8A7B033FE8}"/>
            </a:ext>
          </a:extLst>
        </xdr:cNvPr>
        <xdr:cNvCxnSpPr/>
      </xdr:nvCxnSpPr>
      <xdr:spPr>
        <a:xfrm>
          <a:off x="11306175" y="6401858"/>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9C7D2688-D5B4-4A25-B701-417A7DA7A0EB}"/>
            </a:ext>
          </a:extLst>
        </xdr:cNvPr>
        <xdr:cNvSpPr txBox="1"/>
      </xdr:nvSpPr>
      <xdr:spPr>
        <a:xfrm>
          <a:off x="10831986" y="63080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3A8F1E06-F523-4EB5-BCB5-046CBFFE35EF}"/>
            </a:ext>
          </a:extLst>
        </xdr:cNvPr>
        <xdr:cNvCxnSpPr/>
      </xdr:nvCxnSpPr>
      <xdr:spPr>
        <a:xfrm>
          <a:off x="11306175" y="604202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D47ABC0B-39BB-4362-AC28-7117970819C5}"/>
            </a:ext>
          </a:extLst>
        </xdr:cNvPr>
        <xdr:cNvSpPr txBox="1"/>
      </xdr:nvSpPr>
      <xdr:spPr>
        <a:xfrm>
          <a:off x="10831986" y="5948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AD159C72-EBF1-4EE3-855F-B9884E45A74F}"/>
            </a:ext>
          </a:extLst>
        </xdr:cNvPr>
        <xdr:cNvCxnSpPr/>
      </xdr:nvCxnSpPr>
      <xdr:spPr>
        <a:xfrm>
          <a:off x="11306175" y="5685367"/>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CCDD9534-A700-4982-9DDE-728B2730C3EC}"/>
            </a:ext>
          </a:extLst>
        </xdr:cNvPr>
        <xdr:cNvSpPr txBox="1"/>
      </xdr:nvSpPr>
      <xdr:spPr>
        <a:xfrm>
          <a:off x="10831986" y="55915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E96395B-8869-4500-8615-FC0606447F30}"/>
            </a:ext>
          </a:extLst>
        </xdr:cNvPr>
        <xdr:cNvCxnSpPr/>
      </xdr:nvCxnSpPr>
      <xdr:spPr>
        <a:xfrm>
          <a:off x="11306175" y="5325533"/>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5857AD49-74A9-4C7B-847B-B51487856CC5}"/>
            </a:ext>
          </a:extLst>
        </xdr:cNvPr>
        <xdr:cNvSpPr txBox="1"/>
      </xdr:nvSpPr>
      <xdr:spPr>
        <a:xfrm>
          <a:off x="10937753" y="52317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3FCE94B-1AD3-4C8A-9336-A6AC413AF41A}"/>
            </a:ext>
          </a:extLst>
        </xdr:cNvPr>
        <xdr:cNvCxnSpPr/>
      </xdr:nvCxnSpPr>
      <xdr:spPr>
        <a:xfrm>
          <a:off x="11306175" y="4965700"/>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57FC7C45-A21E-43B6-9013-DFDE98DFD057}"/>
            </a:ext>
          </a:extLst>
        </xdr:cNvPr>
        <xdr:cNvSpPr/>
      </xdr:nvSpPr>
      <xdr:spPr>
        <a:xfrm>
          <a:off x="11306175" y="4965700"/>
          <a:ext cx="4244975"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36FBC19C-0A2B-4474-BF10-5C64B40AD703}"/>
            </a:ext>
          </a:extLst>
        </xdr:cNvPr>
        <xdr:cNvCxnSpPr/>
      </xdr:nvCxnSpPr>
      <xdr:spPr>
        <a:xfrm flipV="1">
          <a:off x="14796770" y="53255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0802828F-226E-452A-997E-23E5ED7BBD01}"/>
            </a:ext>
          </a:extLst>
        </xdr:cNvPr>
        <xdr:cNvSpPr txBox="1"/>
      </xdr:nvSpPr>
      <xdr:spPr>
        <a:xfrm>
          <a:off x="14849475" y="66650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6C6B8359-3B6B-4223-ABBC-B54BA61480D4}"/>
            </a:ext>
          </a:extLst>
        </xdr:cNvPr>
        <xdr:cNvCxnSpPr/>
      </xdr:nvCxnSpPr>
      <xdr:spPr>
        <a:xfrm>
          <a:off x="14712950" y="666123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B9D902F8-A1FD-4DF6-85BA-0B6EABED2773}"/>
            </a:ext>
          </a:extLst>
        </xdr:cNvPr>
        <xdr:cNvSpPr txBox="1"/>
      </xdr:nvSpPr>
      <xdr:spPr>
        <a:xfrm>
          <a:off x="14849475" y="51007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DB4B6E4D-C944-4B7A-BEFE-F466C361050E}"/>
            </a:ext>
          </a:extLst>
        </xdr:cNvPr>
        <xdr:cNvCxnSpPr/>
      </xdr:nvCxnSpPr>
      <xdr:spPr>
        <a:xfrm>
          <a:off x="14712950" y="532553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D4A7CC5B-9DB9-4F77-A979-90E0F463907E}"/>
            </a:ext>
          </a:extLst>
        </xdr:cNvPr>
        <xdr:cNvSpPr txBox="1"/>
      </xdr:nvSpPr>
      <xdr:spPr>
        <a:xfrm>
          <a:off x="14849475" y="5792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B07BA221-89B2-4E54-97EE-4506DD40159B}"/>
            </a:ext>
          </a:extLst>
        </xdr:cNvPr>
        <xdr:cNvSpPr/>
      </xdr:nvSpPr>
      <xdr:spPr>
        <a:xfrm>
          <a:off x="14751050" y="581430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44302616-728F-4BCA-BBB1-92E876867252}"/>
            </a:ext>
          </a:extLst>
        </xdr:cNvPr>
        <xdr:cNvSpPr/>
      </xdr:nvSpPr>
      <xdr:spPr>
        <a:xfrm>
          <a:off x="14036675" y="576374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15033061-D3D2-48E2-BADC-81DF1891833E}"/>
            </a:ext>
          </a:extLst>
        </xdr:cNvPr>
        <xdr:cNvSpPr/>
      </xdr:nvSpPr>
      <xdr:spPr>
        <a:xfrm>
          <a:off x="13274675" y="5941264"/>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571AAA32-6765-4283-87E3-1EAFDA88119D}"/>
            </a:ext>
          </a:extLst>
        </xdr:cNvPr>
        <xdr:cNvSpPr/>
      </xdr:nvSpPr>
      <xdr:spPr>
        <a:xfrm>
          <a:off x="12512675" y="5997942"/>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36110C51-3068-4A5B-934C-3B41A5684009}"/>
            </a:ext>
          </a:extLst>
        </xdr:cNvPr>
        <xdr:cNvSpPr/>
      </xdr:nvSpPr>
      <xdr:spPr>
        <a:xfrm>
          <a:off x="11750675" y="59810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B244E4A-6EDF-41AD-91C3-75502A8F8330}"/>
            </a:ext>
          </a:extLst>
        </xdr:cNvPr>
        <xdr:cNvSpPr txBox="1"/>
      </xdr:nvSpPr>
      <xdr:spPr>
        <a:xfrm>
          <a:off x="146208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3D13891-FB85-4947-AE36-39AB9B813C9F}"/>
            </a:ext>
          </a:extLst>
        </xdr:cNvPr>
        <xdr:cNvSpPr txBox="1"/>
      </xdr:nvSpPr>
      <xdr:spPr>
        <a:xfrm>
          <a:off x="13912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F86A137-D776-4491-A71C-4FA3E356D046}"/>
            </a:ext>
          </a:extLst>
        </xdr:cNvPr>
        <xdr:cNvSpPr txBox="1"/>
      </xdr:nvSpPr>
      <xdr:spPr>
        <a:xfrm>
          <a:off x="13150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4F260A8-BDB2-4675-9A5B-9763B77A6C9A}"/>
            </a:ext>
          </a:extLst>
        </xdr:cNvPr>
        <xdr:cNvSpPr txBox="1"/>
      </xdr:nvSpPr>
      <xdr:spPr>
        <a:xfrm>
          <a:off x="12388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76C632B-A5D0-42CD-B1FC-94749C9AE2EC}"/>
            </a:ext>
          </a:extLst>
        </xdr:cNvPr>
        <xdr:cNvSpPr txBox="1"/>
      </xdr:nvSpPr>
      <xdr:spPr>
        <a:xfrm>
          <a:off x="11626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48881</xdr:rowOff>
    </xdr:from>
    <xdr:to>
      <xdr:col>64</xdr:col>
      <xdr:colOff>123825</xdr:colOff>
      <xdr:row>26</xdr:row>
      <xdr:rowOff>150481</xdr:rowOff>
    </xdr:to>
    <xdr:sp macro="" textlink="">
      <xdr:nvSpPr>
        <xdr:cNvPr id="153" name="楕円 152">
          <a:extLst>
            <a:ext uri="{FF2B5EF4-FFF2-40B4-BE49-F238E27FC236}">
              <a16:creationId xmlns:a16="http://schemas.microsoft.com/office/drawing/2014/main" id="{E5A1B8B3-86BC-4575-A3B0-CBDAD1045DD9}"/>
            </a:ext>
          </a:extLst>
        </xdr:cNvPr>
        <xdr:cNvSpPr/>
      </xdr:nvSpPr>
      <xdr:spPr>
        <a:xfrm>
          <a:off x="12512675" y="529080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57157</xdr:rowOff>
    </xdr:from>
    <xdr:to>
      <xdr:col>60</xdr:col>
      <xdr:colOff>123825</xdr:colOff>
      <xdr:row>26</xdr:row>
      <xdr:rowOff>158757</xdr:rowOff>
    </xdr:to>
    <xdr:sp macro="" textlink="">
      <xdr:nvSpPr>
        <xdr:cNvPr id="154" name="楕円 153">
          <a:extLst>
            <a:ext uri="{FF2B5EF4-FFF2-40B4-BE49-F238E27FC236}">
              <a16:creationId xmlns:a16="http://schemas.microsoft.com/office/drawing/2014/main" id="{196557F8-0BCA-4D64-BA5F-E87BD282E71B}"/>
            </a:ext>
          </a:extLst>
        </xdr:cNvPr>
        <xdr:cNvSpPr/>
      </xdr:nvSpPr>
      <xdr:spPr>
        <a:xfrm>
          <a:off x="11750675" y="52959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99681</xdr:rowOff>
    </xdr:from>
    <xdr:to>
      <xdr:col>64</xdr:col>
      <xdr:colOff>73025</xdr:colOff>
      <xdr:row>26</xdr:row>
      <xdr:rowOff>107957</xdr:rowOff>
    </xdr:to>
    <xdr:cxnSp macro="">
      <xdr:nvCxnSpPr>
        <xdr:cNvPr id="155" name="直線コネクタ 154">
          <a:extLst>
            <a:ext uri="{FF2B5EF4-FFF2-40B4-BE49-F238E27FC236}">
              <a16:creationId xmlns:a16="http://schemas.microsoft.com/office/drawing/2014/main" id="{FFF8680D-80BB-405D-B254-AC56EA5C6124}"/>
            </a:ext>
          </a:extLst>
        </xdr:cNvPr>
        <xdr:cNvCxnSpPr/>
      </xdr:nvCxnSpPr>
      <xdr:spPr>
        <a:xfrm flipV="1">
          <a:off x="11801475" y="5338431"/>
          <a:ext cx="762000" cy="1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6" name="n_1aveValue債務償還比率">
          <a:extLst>
            <a:ext uri="{FF2B5EF4-FFF2-40B4-BE49-F238E27FC236}">
              <a16:creationId xmlns:a16="http://schemas.microsoft.com/office/drawing/2014/main" id="{4F3A9BC5-CA2B-4AE4-991F-076B4241E367}"/>
            </a:ext>
          </a:extLst>
        </xdr:cNvPr>
        <xdr:cNvSpPr txBox="1"/>
      </xdr:nvSpPr>
      <xdr:spPr>
        <a:xfrm>
          <a:off x="13839902" y="553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7" name="n_2aveValue債務償還比率">
          <a:extLst>
            <a:ext uri="{FF2B5EF4-FFF2-40B4-BE49-F238E27FC236}">
              <a16:creationId xmlns:a16="http://schemas.microsoft.com/office/drawing/2014/main" id="{10CE67C3-2262-49C2-B044-588B37DA50CC}"/>
            </a:ext>
          </a:extLst>
        </xdr:cNvPr>
        <xdr:cNvSpPr txBox="1"/>
      </xdr:nvSpPr>
      <xdr:spPr>
        <a:xfrm>
          <a:off x="13093777" y="57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58" name="n_3aveValue債務償還比率">
          <a:extLst>
            <a:ext uri="{FF2B5EF4-FFF2-40B4-BE49-F238E27FC236}">
              <a16:creationId xmlns:a16="http://schemas.microsoft.com/office/drawing/2014/main" id="{CF48DE0A-E2A2-4573-B60A-0286E4FA0B99}"/>
            </a:ext>
          </a:extLst>
        </xdr:cNvPr>
        <xdr:cNvSpPr txBox="1"/>
      </xdr:nvSpPr>
      <xdr:spPr>
        <a:xfrm>
          <a:off x="12331777" y="60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59" name="n_4aveValue債務償還比率">
          <a:extLst>
            <a:ext uri="{FF2B5EF4-FFF2-40B4-BE49-F238E27FC236}">
              <a16:creationId xmlns:a16="http://schemas.microsoft.com/office/drawing/2014/main" id="{EF070F63-9652-462E-BCE3-5610B449C5F5}"/>
            </a:ext>
          </a:extLst>
        </xdr:cNvPr>
        <xdr:cNvSpPr txBox="1"/>
      </xdr:nvSpPr>
      <xdr:spPr>
        <a:xfrm>
          <a:off x="11569777" y="60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167008</xdr:rowOff>
    </xdr:from>
    <xdr:ext cx="405111" cy="259045"/>
    <xdr:sp macro="" textlink="">
      <xdr:nvSpPr>
        <xdr:cNvPr id="160" name="n_3mainValue債務償還比率">
          <a:extLst>
            <a:ext uri="{FF2B5EF4-FFF2-40B4-BE49-F238E27FC236}">
              <a16:creationId xmlns:a16="http://schemas.microsoft.com/office/drawing/2014/main" id="{454D49B1-17D5-478D-8876-5EB910F8FB22}"/>
            </a:ext>
          </a:extLst>
        </xdr:cNvPr>
        <xdr:cNvSpPr txBox="1"/>
      </xdr:nvSpPr>
      <xdr:spPr>
        <a:xfrm>
          <a:off x="12360919" y="506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3834</xdr:rowOff>
    </xdr:from>
    <xdr:ext cx="405111" cy="259045"/>
    <xdr:sp macro="" textlink="">
      <xdr:nvSpPr>
        <xdr:cNvPr id="161" name="n_4mainValue債務償還比率">
          <a:extLst>
            <a:ext uri="{FF2B5EF4-FFF2-40B4-BE49-F238E27FC236}">
              <a16:creationId xmlns:a16="http://schemas.microsoft.com/office/drawing/2014/main" id="{DEDCB7D0-C87C-4BEA-AEA2-AA7C23D85B98}"/>
            </a:ext>
          </a:extLst>
        </xdr:cNvPr>
        <xdr:cNvSpPr txBox="1"/>
      </xdr:nvSpPr>
      <xdr:spPr>
        <a:xfrm>
          <a:off x="11598919" y="507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4F2A3ACC-3E90-41D4-9396-B25D2BC2730E}"/>
            </a:ext>
          </a:extLst>
        </xdr:cNvPr>
        <xdr:cNvSpPr/>
      </xdr:nvSpPr>
      <xdr:spPr>
        <a:xfrm>
          <a:off x="1273175" y="8013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E1DB0D98-CE0D-4E0B-9F58-65F8BB1B725B}"/>
            </a:ext>
          </a:extLst>
        </xdr:cNvPr>
        <xdr:cNvSpPr/>
      </xdr:nvSpPr>
      <xdr:spPr>
        <a:xfrm>
          <a:off x="1273175" y="118300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F7EF74AE-0EC7-4FFC-B1E1-AB4F59A1305E}"/>
            </a:ext>
          </a:extLst>
        </xdr:cNvPr>
        <xdr:cNvSpPr txBox="1"/>
      </xdr:nvSpPr>
      <xdr:spPr>
        <a:xfrm>
          <a:off x="920750" y="82708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AD77AFF1-00D1-4237-AFE7-7368DD01B3A5}"/>
            </a:ext>
          </a:extLst>
        </xdr:cNvPr>
        <xdr:cNvSpPr txBox="1"/>
      </xdr:nvSpPr>
      <xdr:spPr>
        <a:xfrm>
          <a:off x="6988175" y="109378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A3C97661-A0A9-4262-A4F7-E32924EEC035}"/>
            </a:ext>
          </a:extLst>
        </xdr:cNvPr>
        <xdr:cNvSpPr txBox="1"/>
      </xdr:nvSpPr>
      <xdr:spPr>
        <a:xfrm>
          <a:off x="920750" y="12058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91347820-E1D6-4DCA-9721-0D40A6A3D517}"/>
            </a:ext>
          </a:extLst>
        </xdr:cNvPr>
        <xdr:cNvSpPr txBox="1"/>
      </xdr:nvSpPr>
      <xdr:spPr>
        <a:xfrm>
          <a:off x="6988175" y="14811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E6DBDE-A433-4049-B0BE-625B5CCF98D3}"/>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735B0C-B501-464E-A2FC-1A090B695399}"/>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D992E9-AF25-4D0C-8A8F-DC81A9520BBD}"/>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491D39-0CF9-4310-99A7-F1430E8BAAD4}"/>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EFBA55-0A98-49D9-8161-F937E50258F7}"/>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01FD89-DE83-4EBD-9773-DCEC3E272084}"/>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F92EE7-7CB3-4D7D-ADCA-304646779C60}"/>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DF8A1F-9697-4859-BC9E-66861D9CFB6F}"/>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6BA7E3-E073-4681-953E-5128F655AAA6}"/>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38CA20-B72B-4AE0-9B2E-ED711345FD5D}"/>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29,056
28,181
13.91
19,331,659
18,015,766
972,904
7,759,390
6,011,121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5C1211-A9B1-496A-A31A-7EF0913510C9}"/>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7705AD-C988-4B61-9A27-90BB753217FE}"/>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303D46-F622-4410-8908-1A3F1E83737A}"/>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74A364-5B73-4073-9C1F-80E38CF6CBDC}"/>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C1B467-9A4C-4891-B716-A17BC778A4E1}"/>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7A373E-3C30-4A5D-BAF6-0A1858A8C6F5}"/>
            </a:ext>
          </a:extLst>
        </xdr:cNvPr>
        <xdr:cNvSpPr/>
      </xdr:nvSpPr>
      <xdr:spPr>
        <a:xfrm>
          <a:off x="7178675" y="1714500"/>
          <a:ext cx="3679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BD5A1D7-19AE-4A3D-8429-05C4773CBB87}"/>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9CCB82-D845-4B5F-BBAC-6E2333705B29}"/>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2A2465-08EA-4F92-8D7F-5B436C088A18}"/>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C7CEBB-0DDE-4DF1-86CB-F316053FC833}"/>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880A01-BC17-45F4-8288-93FD192A6BE9}"/>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046FD2-37DF-4FF8-8CF8-D8782C4648E8}"/>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847607-CEE0-496A-9C8E-38761992C32C}"/>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A957E4-4A01-41C3-9F5D-D6874E0E02E7}"/>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1E5587-5903-44B4-B5F7-E9B14C4249A3}"/>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B94363-29D2-4F00-8025-0BCC15AE844C}"/>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5676A0-90CB-4DF3-8270-991A075FE5C2}"/>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4DDB1D-E47B-4402-B4EE-9E4E50EABD38}"/>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F897B3-FC25-4879-B8FA-EBDE615FC963}"/>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B06D86-B3A4-4472-A2FA-4FFCCCD246CB}"/>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41EF69-421E-4DBB-A9F1-620754639114}"/>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2DC351-8AB5-4149-B6F6-CAB54D2DCD9A}"/>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1B5F4FB-4850-4BB5-B82C-30146D1A4071}"/>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BAB45F-182A-4DC9-B425-850B5E7911F2}"/>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9960582-9FF1-4810-BB92-A78962301160}"/>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699DB0-4E69-42D5-9282-FCD660EC2D55}"/>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D42044-468A-4AB9-B607-E3205585298A}"/>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3F129A-D4E4-44A1-A443-3A5D248F9406}"/>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CD557B-5E8B-40E4-B0DD-EB8844A64E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516D50-9DDC-4649-A956-AE8425E192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8415F2-993D-4564-9735-B5B91DC72F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A63F84-D7D2-4766-9976-260CF779F4DA}"/>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2CD1D82-8E8D-4A6E-A12A-84F5FE1F360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C7453F5-4571-4088-97F2-1AA0443F7871}"/>
            </a:ext>
          </a:extLst>
        </xdr:cNvPr>
        <xdr:cNvSpPr txBox="1"/>
      </xdr:nvSpPr>
      <xdr:spPr>
        <a:xfrm>
          <a:off x="297996"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532767E-C53E-405A-B3C8-3B5C6D4DF61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3E4E2A-CC4B-4EA5-B54C-E328AAA86C07}"/>
            </a:ext>
          </a:extLst>
        </xdr:cNvPr>
        <xdr:cNvSpPr txBox="1"/>
      </xdr:nvSpPr>
      <xdr:spPr>
        <a:xfrm>
          <a:off x="358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29FD84C-0B52-4AA7-A338-24007F9285D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EDF5EAE-CB36-42BB-9071-F5F3A64B1951}"/>
            </a:ext>
          </a:extLst>
        </xdr:cNvPr>
        <xdr:cNvSpPr txBox="1"/>
      </xdr:nvSpPr>
      <xdr:spPr>
        <a:xfrm>
          <a:off x="358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2CA3451-31FD-4182-8F24-EF07E01409C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D867E1E-9508-4904-9F70-7848685E4B64}"/>
            </a:ext>
          </a:extLst>
        </xdr:cNvPr>
        <xdr:cNvSpPr txBox="1"/>
      </xdr:nvSpPr>
      <xdr:spPr>
        <a:xfrm>
          <a:off x="358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B22B028-76C1-4EC5-BB31-4D3F2779217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7DB639C-AEB7-4981-B7A7-362AB854B8AD}"/>
            </a:ext>
          </a:extLst>
        </xdr:cNvPr>
        <xdr:cNvSpPr txBox="1"/>
      </xdr:nvSpPr>
      <xdr:spPr>
        <a:xfrm>
          <a:off x="358941" y="557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E7F928B-8645-42A8-B506-1B4F1FE6CF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541C3A8-E19D-41ED-A5D3-20F8C727A98D}"/>
            </a:ext>
          </a:extLst>
        </xdr:cNvPr>
        <xdr:cNvSpPr txBox="1"/>
      </xdr:nvSpPr>
      <xdr:spPr>
        <a:xfrm>
          <a:off x="423061" y="519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24E83EB-413A-4580-BDEB-75583D6C9B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7928CA38-F498-448C-A3C1-3FB133BB57B3}"/>
            </a:ext>
          </a:extLst>
        </xdr:cNvPr>
        <xdr:cNvCxnSpPr/>
      </xdr:nvCxnSpPr>
      <xdr:spPr>
        <a:xfrm flipV="1">
          <a:off x="4638040" y="5977255"/>
          <a:ext cx="0" cy="12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DB2D0D67-D6AB-4EEC-9006-21F48BEFDA89}"/>
            </a:ext>
          </a:extLst>
        </xdr:cNvPr>
        <xdr:cNvSpPr txBox="1"/>
      </xdr:nvSpPr>
      <xdr:spPr>
        <a:xfrm>
          <a:off x="4676775"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EEC69B23-B733-4F61-BB5B-A390C71EED96}"/>
            </a:ext>
          </a:extLst>
        </xdr:cNvPr>
        <xdr:cNvCxnSpPr/>
      </xdr:nvCxnSpPr>
      <xdr:spPr>
        <a:xfrm>
          <a:off x="4549775" y="723709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C7FF5641-5C32-4781-9274-17076A13915A}"/>
            </a:ext>
          </a:extLst>
        </xdr:cNvPr>
        <xdr:cNvSpPr txBox="1"/>
      </xdr:nvSpPr>
      <xdr:spPr>
        <a:xfrm>
          <a:off x="4676775"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5726B0FE-B9DD-429F-A72D-5C6C0E8A33E2}"/>
            </a:ext>
          </a:extLst>
        </xdr:cNvPr>
        <xdr:cNvCxnSpPr/>
      </xdr:nvCxnSpPr>
      <xdr:spPr>
        <a:xfrm>
          <a:off x="4549775" y="597725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1C12A333-F80A-4B4C-8A78-04C9DBE29C4A}"/>
            </a:ext>
          </a:extLst>
        </xdr:cNvPr>
        <xdr:cNvSpPr txBox="1"/>
      </xdr:nvSpPr>
      <xdr:spPr>
        <a:xfrm>
          <a:off x="4676775" y="6508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8AA5EF00-F45A-4B65-BD9C-EE4391904D71}"/>
            </a:ext>
          </a:extLst>
        </xdr:cNvPr>
        <xdr:cNvSpPr/>
      </xdr:nvSpPr>
      <xdr:spPr>
        <a:xfrm>
          <a:off x="4587875" y="653034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BB434569-2758-4F8C-8394-03227968CAA1}"/>
            </a:ext>
          </a:extLst>
        </xdr:cNvPr>
        <xdr:cNvSpPr/>
      </xdr:nvSpPr>
      <xdr:spPr>
        <a:xfrm>
          <a:off x="3749675" y="651383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F3ACE180-20C2-4920-B669-2004B31568DD}"/>
            </a:ext>
          </a:extLst>
        </xdr:cNvPr>
        <xdr:cNvSpPr/>
      </xdr:nvSpPr>
      <xdr:spPr>
        <a:xfrm>
          <a:off x="2857500" y="6519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FB1D171C-BCD5-409A-BAF6-ECE3B9C25FF5}"/>
            </a:ext>
          </a:extLst>
        </xdr:cNvPr>
        <xdr:cNvSpPr/>
      </xdr:nvSpPr>
      <xdr:spPr>
        <a:xfrm>
          <a:off x="1971675" y="6494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D35FDC02-AC1E-45FA-A863-572C79E8E3D9}"/>
            </a:ext>
          </a:extLst>
        </xdr:cNvPr>
        <xdr:cNvSpPr/>
      </xdr:nvSpPr>
      <xdr:spPr>
        <a:xfrm>
          <a:off x="1082675" y="645668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699B78-CE3B-4F72-8CC0-281BA69F5AAE}"/>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E834C6-FE86-45E3-B812-9920AA3E7F87}"/>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618E84-0AFE-497E-8246-4443B278CF05}"/>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A19286-7981-43E4-9045-EF7FA14649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8753EF-4CE1-48BC-99E0-D580E9C2BBEB}"/>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73" name="楕円 72">
          <a:extLst>
            <a:ext uri="{FF2B5EF4-FFF2-40B4-BE49-F238E27FC236}">
              <a16:creationId xmlns:a16="http://schemas.microsoft.com/office/drawing/2014/main" id="{22EB7DC1-F1F5-4A65-9DBC-83FFCC00C7E2}"/>
            </a:ext>
          </a:extLst>
        </xdr:cNvPr>
        <xdr:cNvSpPr/>
      </xdr:nvSpPr>
      <xdr:spPr>
        <a:xfrm>
          <a:off x="4587875" y="63341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10177</xdr:rowOff>
    </xdr:from>
    <xdr:ext cx="405111" cy="259045"/>
    <xdr:sp macro="" textlink="">
      <xdr:nvSpPr>
        <xdr:cNvPr id="74" name="【道路】&#10;有形固定資産減価償却率該当値テキスト">
          <a:extLst>
            <a:ext uri="{FF2B5EF4-FFF2-40B4-BE49-F238E27FC236}">
              <a16:creationId xmlns:a16="http://schemas.microsoft.com/office/drawing/2014/main" id="{557FE92F-60AA-400C-93E7-1AFF572923FF}"/>
            </a:ext>
          </a:extLst>
        </xdr:cNvPr>
        <xdr:cNvSpPr txBox="1"/>
      </xdr:nvSpPr>
      <xdr:spPr>
        <a:xfrm>
          <a:off x="4676775" y="618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a:extLst>
            <a:ext uri="{FF2B5EF4-FFF2-40B4-BE49-F238E27FC236}">
              <a16:creationId xmlns:a16="http://schemas.microsoft.com/office/drawing/2014/main" id="{DAFB4E73-4AA2-4DAF-8EEE-FAFAC0CAF4A9}"/>
            </a:ext>
          </a:extLst>
        </xdr:cNvPr>
        <xdr:cNvSpPr/>
      </xdr:nvSpPr>
      <xdr:spPr>
        <a:xfrm>
          <a:off x="3749675" y="64484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38100</xdr:rowOff>
    </xdr:from>
    <xdr:to>
      <xdr:col>24</xdr:col>
      <xdr:colOff>63500</xdr:colOff>
      <xdr:row>37</xdr:row>
      <xdr:rowOff>152400</xdr:rowOff>
    </xdr:to>
    <xdr:cxnSp macro="">
      <xdr:nvCxnSpPr>
        <xdr:cNvPr id="76" name="直線コネクタ 75">
          <a:extLst>
            <a:ext uri="{FF2B5EF4-FFF2-40B4-BE49-F238E27FC236}">
              <a16:creationId xmlns:a16="http://schemas.microsoft.com/office/drawing/2014/main" id="{EB6806DB-FFB6-46E4-9805-778E9489AD76}"/>
            </a:ext>
          </a:extLst>
        </xdr:cNvPr>
        <xdr:cNvCxnSpPr/>
      </xdr:nvCxnSpPr>
      <xdr:spPr>
        <a:xfrm flipV="1">
          <a:off x="3800475" y="6381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111125</xdr:rowOff>
    </xdr:from>
    <xdr:to>
      <xdr:col>15</xdr:col>
      <xdr:colOff>101600</xdr:colOff>
      <xdr:row>37</xdr:row>
      <xdr:rowOff>41275</xdr:rowOff>
    </xdr:to>
    <xdr:sp macro="" textlink="">
      <xdr:nvSpPr>
        <xdr:cNvPr id="77" name="楕円 76">
          <a:extLst>
            <a:ext uri="{FF2B5EF4-FFF2-40B4-BE49-F238E27FC236}">
              <a16:creationId xmlns:a16="http://schemas.microsoft.com/office/drawing/2014/main" id="{44C6DC21-908B-4039-9C7E-00E0CCEDCBC0}"/>
            </a:ext>
          </a:extLst>
        </xdr:cNvPr>
        <xdr:cNvSpPr/>
      </xdr:nvSpPr>
      <xdr:spPr>
        <a:xfrm>
          <a:off x="2857500" y="62833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177800</xdr:colOff>
      <xdr:row>37</xdr:row>
      <xdr:rowOff>152400</xdr:rowOff>
    </xdr:to>
    <xdr:cxnSp macro="">
      <xdr:nvCxnSpPr>
        <xdr:cNvPr id="78" name="直線コネクタ 77">
          <a:extLst>
            <a:ext uri="{FF2B5EF4-FFF2-40B4-BE49-F238E27FC236}">
              <a16:creationId xmlns:a16="http://schemas.microsoft.com/office/drawing/2014/main" id="{612BD0F0-1823-4005-91F8-E908A7AB0F24}"/>
            </a:ext>
          </a:extLst>
        </xdr:cNvPr>
        <xdr:cNvCxnSpPr/>
      </xdr:nvCxnSpPr>
      <xdr:spPr>
        <a:xfrm>
          <a:off x="2911475" y="6337300"/>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69215</xdr:rowOff>
    </xdr:from>
    <xdr:to>
      <xdr:col>10</xdr:col>
      <xdr:colOff>165100</xdr:colOff>
      <xdr:row>36</xdr:row>
      <xdr:rowOff>170815</xdr:rowOff>
    </xdr:to>
    <xdr:sp macro="" textlink="">
      <xdr:nvSpPr>
        <xdr:cNvPr id="79" name="楕円 78">
          <a:extLst>
            <a:ext uri="{FF2B5EF4-FFF2-40B4-BE49-F238E27FC236}">
              <a16:creationId xmlns:a16="http://schemas.microsoft.com/office/drawing/2014/main" id="{75C75A70-31CE-4ABE-AFB5-31654653A2EC}"/>
            </a:ext>
          </a:extLst>
        </xdr:cNvPr>
        <xdr:cNvSpPr/>
      </xdr:nvSpPr>
      <xdr:spPr>
        <a:xfrm>
          <a:off x="1971675" y="62445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120015</xdr:rowOff>
    </xdr:from>
    <xdr:to>
      <xdr:col>15</xdr:col>
      <xdr:colOff>50800</xdr:colOff>
      <xdr:row>36</xdr:row>
      <xdr:rowOff>161925</xdr:rowOff>
    </xdr:to>
    <xdr:cxnSp macro="">
      <xdr:nvCxnSpPr>
        <xdr:cNvPr id="80" name="直線コネクタ 79">
          <a:extLst>
            <a:ext uri="{FF2B5EF4-FFF2-40B4-BE49-F238E27FC236}">
              <a16:creationId xmlns:a16="http://schemas.microsoft.com/office/drawing/2014/main" id="{72DFEF8C-AA1B-42AC-8A27-D6FE9E580591}"/>
            </a:ext>
          </a:extLst>
        </xdr:cNvPr>
        <xdr:cNvCxnSpPr/>
      </xdr:nvCxnSpPr>
      <xdr:spPr>
        <a:xfrm>
          <a:off x="2019300" y="6295390"/>
          <a:ext cx="892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86360</xdr:rowOff>
    </xdr:from>
    <xdr:to>
      <xdr:col>6</xdr:col>
      <xdr:colOff>38100</xdr:colOff>
      <xdr:row>37</xdr:row>
      <xdr:rowOff>16510</xdr:rowOff>
    </xdr:to>
    <xdr:sp macro="" textlink="">
      <xdr:nvSpPr>
        <xdr:cNvPr id="81" name="楕円 80">
          <a:extLst>
            <a:ext uri="{FF2B5EF4-FFF2-40B4-BE49-F238E27FC236}">
              <a16:creationId xmlns:a16="http://schemas.microsoft.com/office/drawing/2014/main" id="{E94D27E1-A004-4CC2-AB3F-9421CF1BDC1D}"/>
            </a:ext>
          </a:extLst>
        </xdr:cNvPr>
        <xdr:cNvSpPr/>
      </xdr:nvSpPr>
      <xdr:spPr>
        <a:xfrm>
          <a:off x="1082675" y="626173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120015</xdr:rowOff>
    </xdr:from>
    <xdr:to>
      <xdr:col>10</xdr:col>
      <xdr:colOff>114300</xdr:colOff>
      <xdr:row>36</xdr:row>
      <xdr:rowOff>137160</xdr:rowOff>
    </xdr:to>
    <xdr:cxnSp macro="">
      <xdr:nvCxnSpPr>
        <xdr:cNvPr id="82" name="直線コネクタ 81">
          <a:extLst>
            <a:ext uri="{FF2B5EF4-FFF2-40B4-BE49-F238E27FC236}">
              <a16:creationId xmlns:a16="http://schemas.microsoft.com/office/drawing/2014/main" id="{88035D44-38D8-4825-B87C-3DDCADF7B909}"/>
            </a:ext>
          </a:extLst>
        </xdr:cNvPr>
        <xdr:cNvCxnSpPr/>
      </xdr:nvCxnSpPr>
      <xdr:spPr>
        <a:xfrm flipV="1">
          <a:off x="1133475" y="6295390"/>
          <a:ext cx="88582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DCD9F467-08F6-4DE1-AA96-A87F92A5FDE6}"/>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118C34B4-937D-480F-B432-42ED24699203}"/>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9533C1E2-8F6F-401D-8AC1-946C3AB95F5F}"/>
            </a:ext>
          </a:extLst>
        </xdr:cNvPr>
        <xdr:cNvSpPr txBox="1"/>
      </xdr:nvSpPr>
      <xdr:spPr>
        <a:xfrm>
          <a:off x="1819919"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DCB0EF15-A18F-4B1F-9B92-057AEC3BF1C7}"/>
            </a:ext>
          </a:extLst>
        </xdr:cNvPr>
        <xdr:cNvSpPr txBox="1"/>
      </xdr:nvSpPr>
      <xdr:spPr>
        <a:xfrm>
          <a:off x="930919"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6B7AB5A1-CD57-405C-9E4A-25446B187644}"/>
            </a:ext>
          </a:extLst>
        </xdr:cNvPr>
        <xdr:cNvSpPr txBox="1"/>
      </xdr:nvSpPr>
      <xdr:spPr>
        <a:xfrm>
          <a:off x="35820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57802</xdr:rowOff>
    </xdr:from>
    <xdr:ext cx="405111" cy="259045"/>
    <xdr:sp macro="" textlink="">
      <xdr:nvSpPr>
        <xdr:cNvPr id="88" name="n_2mainValue【道路】&#10;有形固定資産減価償却率">
          <a:extLst>
            <a:ext uri="{FF2B5EF4-FFF2-40B4-BE49-F238E27FC236}">
              <a16:creationId xmlns:a16="http://schemas.microsoft.com/office/drawing/2014/main" id="{B924059A-2130-4D6A-9523-032DAEAE7F9B}"/>
            </a:ext>
          </a:extLst>
        </xdr:cNvPr>
        <xdr:cNvSpPr txBox="1"/>
      </xdr:nvSpPr>
      <xdr:spPr>
        <a:xfrm>
          <a:off x="2705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15892</xdr:rowOff>
    </xdr:from>
    <xdr:ext cx="405111" cy="259045"/>
    <xdr:sp macro="" textlink="">
      <xdr:nvSpPr>
        <xdr:cNvPr id="89" name="n_3mainValue【道路】&#10;有形固定資産減価償却率">
          <a:extLst>
            <a:ext uri="{FF2B5EF4-FFF2-40B4-BE49-F238E27FC236}">
              <a16:creationId xmlns:a16="http://schemas.microsoft.com/office/drawing/2014/main" id="{BA5982D6-4870-4151-9775-9DBE3EA1804E}"/>
            </a:ext>
          </a:extLst>
        </xdr:cNvPr>
        <xdr:cNvSpPr txBox="1"/>
      </xdr:nvSpPr>
      <xdr:spPr>
        <a:xfrm>
          <a:off x="1819919"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33037</xdr:rowOff>
    </xdr:from>
    <xdr:ext cx="405111" cy="259045"/>
    <xdr:sp macro="" textlink="">
      <xdr:nvSpPr>
        <xdr:cNvPr id="90" name="n_4mainValue【道路】&#10;有形固定資産減価償却率">
          <a:extLst>
            <a:ext uri="{FF2B5EF4-FFF2-40B4-BE49-F238E27FC236}">
              <a16:creationId xmlns:a16="http://schemas.microsoft.com/office/drawing/2014/main" id="{E7A4E431-35C9-4B80-BC62-42EE3079194B}"/>
            </a:ext>
          </a:extLst>
        </xdr:cNvPr>
        <xdr:cNvSpPr txBox="1"/>
      </xdr:nvSpPr>
      <xdr:spPr>
        <a:xfrm>
          <a:off x="930919" y="603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4EE4F6A-5A26-449C-8DA6-8795770100D5}"/>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68A5DC9-9D8E-431D-84A9-F56BE4E816DD}"/>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5E2B981-61F1-4606-B917-EC041DEC089C}"/>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2F515F9-61D1-4970-A429-24C5308AAE2C}"/>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9263A60-FC68-4FE5-B6AF-6587593BC2B0}"/>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94F90FC-621E-4CDA-B3D7-D4E19157BD6C}"/>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6FB7D31-5E7F-492C-8269-76A17D338E50}"/>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E9CAA8B-6F54-44EC-A147-176069B3B5D8}"/>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457223E-E184-4AF5-A123-526282BF3458}"/>
            </a:ext>
          </a:extLst>
        </xdr:cNvPr>
        <xdr:cNvSpPr txBox="1"/>
      </xdr:nvSpPr>
      <xdr:spPr>
        <a:xfrm>
          <a:off x="6569075"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5045F5-222F-45F1-95C7-6852CB882670}"/>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2C6F5AD-AE84-4ECB-993C-C5EE368824C5}"/>
            </a:ext>
          </a:extLst>
        </xdr:cNvPr>
        <xdr:cNvCxnSpPr/>
      </xdr:nvCxnSpPr>
      <xdr:spPr>
        <a:xfrm>
          <a:off x="6607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451E228-316C-49DE-A0D8-63191AF010D0}"/>
            </a:ext>
          </a:extLst>
        </xdr:cNvPr>
        <xdr:cNvSpPr txBox="1"/>
      </xdr:nvSpPr>
      <xdr:spPr>
        <a:xfrm>
          <a:off x="6136821"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099D91D-0C00-4A3E-B480-344AF35B3FED}"/>
            </a:ext>
          </a:extLst>
        </xdr:cNvPr>
        <xdr:cNvCxnSpPr/>
      </xdr:nvCxnSpPr>
      <xdr:spPr>
        <a:xfrm>
          <a:off x="6607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1CE0148-F51D-49BE-89DD-81073C4709E6}"/>
            </a:ext>
          </a:extLst>
        </xdr:cNvPr>
        <xdr:cNvSpPr txBox="1"/>
      </xdr:nvSpPr>
      <xdr:spPr>
        <a:xfrm>
          <a:off x="6072701" y="6718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EE293FD-83D4-4517-A438-F51F149B62A1}"/>
            </a:ext>
          </a:extLst>
        </xdr:cNvPr>
        <xdr:cNvCxnSpPr/>
      </xdr:nvCxnSpPr>
      <xdr:spPr>
        <a:xfrm>
          <a:off x="6607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C8AB66F-5672-401B-85DB-93AAB7814FD2}"/>
            </a:ext>
          </a:extLst>
        </xdr:cNvPr>
        <xdr:cNvSpPr txBox="1"/>
      </xdr:nvSpPr>
      <xdr:spPr>
        <a:xfrm>
          <a:off x="6072701" y="633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3D8835E-EE2C-4DC8-9624-6267CC074965}"/>
            </a:ext>
          </a:extLst>
        </xdr:cNvPr>
        <xdr:cNvCxnSpPr/>
      </xdr:nvCxnSpPr>
      <xdr:spPr>
        <a:xfrm>
          <a:off x="6607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5F0E27E-6B90-4F41-A385-D1FB9C4B039B}"/>
            </a:ext>
          </a:extLst>
        </xdr:cNvPr>
        <xdr:cNvSpPr txBox="1"/>
      </xdr:nvSpPr>
      <xdr:spPr>
        <a:xfrm>
          <a:off x="6072701" y="5956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363FFB1-5F7B-41A3-B81E-F39C24B5220F}"/>
            </a:ext>
          </a:extLst>
        </xdr:cNvPr>
        <xdr:cNvCxnSpPr/>
      </xdr:nvCxnSpPr>
      <xdr:spPr>
        <a:xfrm>
          <a:off x="6607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6BF0DC2-91F3-48AC-AFE1-4212911CE65C}"/>
            </a:ext>
          </a:extLst>
        </xdr:cNvPr>
        <xdr:cNvSpPr txBox="1"/>
      </xdr:nvSpPr>
      <xdr:spPr>
        <a:xfrm>
          <a:off x="6072701" y="5575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986C198-2569-4D83-82E9-3B5B71D4B3FF}"/>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4A31157-1D9D-4CC2-AAF4-1714E5F1941C}"/>
            </a:ext>
          </a:extLst>
        </xdr:cNvPr>
        <xdr:cNvSpPr txBox="1"/>
      </xdr:nvSpPr>
      <xdr:spPr>
        <a:xfrm>
          <a:off x="6072701" y="5194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9830532-30BC-46A3-98D8-85E91004DDBE}"/>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74ECC8E7-BA3A-4E42-BAA3-2C7D6EEBF90E}"/>
            </a:ext>
          </a:extLst>
        </xdr:cNvPr>
        <xdr:cNvCxnSpPr/>
      </xdr:nvCxnSpPr>
      <xdr:spPr>
        <a:xfrm flipV="1">
          <a:off x="10476865" y="5940857"/>
          <a:ext cx="0" cy="121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5EC0CED7-FDC8-46E2-9E60-FA9CB7CEA364}"/>
            </a:ext>
          </a:extLst>
        </xdr:cNvPr>
        <xdr:cNvSpPr txBox="1"/>
      </xdr:nvSpPr>
      <xdr:spPr>
        <a:xfrm>
          <a:off x="10515600" y="7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23DA99D7-E776-4996-81AB-A59DC69BE13E}"/>
            </a:ext>
          </a:extLst>
        </xdr:cNvPr>
        <xdr:cNvCxnSpPr/>
      </xdr:nvCxnSpPr>
      <xdr:spPr>
        <a:xfrm>
          <a:off x="10391775" y="7154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6AF79136-D47E-45CA-A9C2-6223C0A62C83}"/>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D3935668-C617-4176-AA4B-4F3F16E3DEC4}"/>
            </a:ext>
          </a:extLst>
        </xdr:cNvPr>
        <xdr:cNvCxnSpPr/>
      </xdr:nvCxnSpPr>
      <xdr:spPr>
        <a:xfrm>
          <a:off x="10391775"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F284D89D-FBDE-4D11-BFC3-FCD4BDE24AAB}"/>
            </a:ext>
          </a:extLst>
        </xdr:cNvPr>
        <xdr:cNvSpPr txBox="1"/>
      </xdr:nvSpPr>
      <xdr:spPr>
        <a:xfrm>
          <a:off x="10515600" y="6664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C61500AC-720D-44F2-A50C-DB1B4556960F}"/>
            </a:ext>
          </a:extLst>
        </xdr:cNvPr>
        <xdr:cNvSpPr/>
      </xdr:nvSpPr>
      <xdr:spPr>
        <a:xfrm>
          <a:off x="10429875" y="6813461"/>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25D78C65-F8BD-4B1B-A50F-937E531AC480}"/>
            </a:ext>
          </a:extLst>
        </xdr:cNvPr>
        <xdr:cNvSpPr/>
      </xdr:nvSpPr>
      <xdr:spPr>
        <a:xfrm>
          <a:off x="9591675" y="6823126"/>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86954A2-972E-4808-9751-4580BDD00107}"/>
            </a:ext>
          </a:extLst>
        </xdr:cNvPr>
        <xdr:cNvSpPr/>
      </xdr:nvSpPr>
      <xdr:spPr>
        <a:xfrm>
          <a:off x="8702675" y="6839814"/>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94C33356-475F-479F-8D9D-4E0BE3D6C975}"/>
            </a:ext>
          </a:extLst>
        </xdr:cNvPr>
        <xdr:cNvSpPr/>
      </xdr:nvSpPr>
      <xdr:spPr>
        <a:xfrm>
          <a:off x="7810500" y="682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99ED6FB8-E38B-408A-8835-32976F83194E}"/>
            </a:ext>
          </a:extLst>
        </xdr:cNvPr>
        <xdr:cNvSpPr/>
      </xdr:nvSpPr>
      <xdr:spPr>
        <a:xfrm>
          <a:off x="6924675" y="6822249"/>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1091327-6436-4F33-8D61-9AE4DF5F5C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29B0F57-6713-4E30-A427-9C1191C1B3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B807DB-9EF5-4F83-BB4C-8D0D54F189B4}"/>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4739C18-54ED-41BD-9B3A-9D979911B562}"/>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137522C-80F0-4F5E-98F9-9EDED9001BC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21361</xdr:rowOff>
    </xdr:from>
    <xdr:to>
      <xdr:col>55</xdr:col>
      <xdr:colOff>50800</xdr:colOff>
      <xdr:row>41</xdr:row>
      <xdr:rowOff>122961</xdr:rowOff>
    </xdr:to>
    <xdr:sp macro="" textlink="">
      <xdr:nvSpPr>
        <xdr:cNvPr id="130" name="楕円 129">
          <a:extLst>
            <a:ext uri="{FF2B5EF4-FFF2-40B4-BE49-F238E27FC236}">
              <a16:creationId xmlns:a16="http://schemas.microsoft.com/office/drawing/2014/main" id="{6F2F3BDA-CCCE-4D8F-8BF2-07F1A47842BD}"/>
            </a:ext>
          </a:extLst>
        </xdr:cNvPr>
        <xdr:cNvSpPr/>
      </xdr:nvSpPr>
      <xdr:spPr>
        <a:xfrm>
          <a:off x="10429875" y="7050811"/>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107738</xdr:rowOff>
    </xdr:from>
    <xdr:ext cx="469744" cy="259045"/>
    <xdr:sp macro="" textlink="">
      <xdr:nvSpPr>
        <xdr:cNvPr id="131" name="【道路】&#10;一人当たり延長該当値テキスト">
          <a:extLst>
            <a:ext uri="{FF2B5EF4-FFF2-40B4-BE49-F238E27FC236}">
              <a16:creationId xmlns:a16="http://schemas.microsoft.com/office/drawing/2014/main" id="{2B716532-D934-46C4-928B-BE31B5D3DCEE}"/>
            </a:ext>
          </a:extLst>
        </xdr:cNvPr>
        <xdr:cNvSpPr txBox="1"/>
      </xdr:nvSpPr>
      <xdr:spPr>
        <a:xfrm>
          <a:off x="10515600" y="69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33058</xdr:rowOff>
    </xdr:from>
    <xdr:to>
      <xdr:col>50</xdr:col>
      <xdr:colOff>165100</xdr:colOff>
      <xdr:row>41</xdr:row>
      <xdr:rowOff>134658</xdr:rowOff>
    </xdr:to>
    <xdr:sp macro="" textlink="">
      <xdr:nvSpPr>
        <xdr:cNvPr id="132" name="楕円 131">
          <a:extLst>
            <a:ext uri="{FF2B5EF4-FFF2-40B4-BE49-F238E27FC236}">
              <a16:creationId xmlns:a16="http://schemas.microsoft.com/office/drawing/2014/main" id="{C8024862-F6F3-4971-B5B5-D4E029AF99A4}"/>
            </a:ext>
          </a:extLst>
        </xdr:cNvPr>
        <xdr:cNvSpPr/>
      </xdr:nvSpPr>
      <xdr:spPr>
        <a:xfrm>
          <a:off x="9591675" y="7065683"/>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72161</xdr:rowOff>
    </xdr:from>
    <xdr:to>
      <xdr:col>55</xdr:col>
      <xdr:colOff>0</xdr:colOff>
      <xdr:row>41</xdr:row>
      <xdr:rowOff>83858</xdr:rowOff>
    </xdr:to>
    <xdr:cxnSp macro="">
      <xdr:nvCxnSpPr>
        <xdr:cNvPr id="133" name="直線コネクタ 132">
          <a:extLst>
            <a:ext uri="{FF2B5EF4-FFF2-40B4-BE49-F238E27FC236}">
              <a16:creationId xmlns:a16="http://schemas.microsoft.com/office/drawing/2014/main" id="{02EB1A6A-3EDC-44CF-8463-654EBD2BE66F}"/>
            </a:ext>
          </a:extLst>
        </xdr:cNvPr>
        <xdr:cNvCxnSpPr/>
      </xdr:nvCxnSpPr>
      <xdr:spPr>
        <a:xfrm flipV="1">
          <a:off x="9639300" y="7101611"/>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32868</xdr:rowOff>
    </xdr:from>
    <xdr:to>
      <xdr:col>46</xdr:col>
      <xdr:colOff>38100</xdr:colOff>
      <xdr:row>41</xdr:row>
      <xdr:rowOff>134468</xdr:rowOff>
    </xdr:to>
    <xdr:sp macro="" textlink="">
      <xdr:nvSpPr>
        <xdr:cNvPr id="134" name="楕円 133">
          <a:extLst>
            <a:ext uri="{FF2B5EF4-FFF2-40B4-BE49-F238E27FC236}">
              <a16:creationId xmlns:a16="http://schemas.microsoft.com/office/drawing/2014/main" id="{EF0AEC75-0996-4F16-BBD0-BD3C665FA3A6}"/>
            </a:ext>
          </a:extLst>
        </xdr:cNvPr>
        <xdr:cNvSpPr/>
      </xdr:nvSpPr>
      <xdr:spPr>
        <a:xfrm>
          <a:off x="8702675" y="7065493"/>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83668</xdr:rowOff>
    </xdr:from>
    <xdr:to>
      <xdr:col>50</xdr:col>
      <xdr:colOff>114300</xdr:colOff>
      <xdr:row>41</xdr:row>
      <xdr:rowOff>83858</xdr:rowOff>
    </xdr:to>
    <xdr:cxnSp macro="">
      <xdr:nvCxnSpPr>
        <xdr:cNvPr id="135" name="直線コネクタ 134">
          <a:extLst>
            <a:ext uri="{FF2B5EF4-FFF2-40B4-BE49-F238E27FC236}">
              <a16:creationId xmlns:a16="http://schemas.microsoft.com/office/drawing/2014/main" id="{1E4873E0-AC3C-4F5C-B173-E86111131972}"/>
            </a:ext>
          </a:extLst>
        </xdr:cNvPr>
        <xdr:cNvCxnSpPr/>
      </xdr:nvCxnSpPr>
      <xdr:spPr>
        <a:xfrm>
          <a:off x="8753475" y="7116293"/>
          <a:ext cx="885825"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33134</xdr:rowOff>
    </xdr:from>
    <xdr:to>
      <xdr:col>41</xdr:col>
      <xdr:colOff>101600</xdr:colOff>
      <xdr:row>41</xdr:row>
      <xdr:rowOff>134734</xdr:rowOff>
    </xdr:to>
    <xdr:sp macro="" textlink="">
      <xdr:nvSpPr>
        <xdr:cNvPr id="136" name="楕円 135">
          <a:extLst>
            <a:ext uri="{FF2B5EF4-FFF2-40B4-BE49-F238E27FC236}">
              <a16:creationId xmlns:a16="http://schemas.microsoft.com/office/drawing/2014/main" id="{23868FC8-FDDE-490E-AC6F-3B70B932653D}"/>
            </a:ext>
          </a:extLst>
        </xdr:cNvPr>
        <xdr:cNvSpPr/>
      </xdr:nvSpPr>
      <xdr:spPr>
        <a:xfrm>
          <a:off x="7810500" y="7065759"/>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83668</xdr:rowOff>
    </xdr:from>
    <xdr:to>
      <xdr:col>45</xdr:col>
      <xdr:colOff>177800</xdr:colOff>
      <xdr:row>41</xdr:row>
      <xdr:rowOff>83934</xdr:rowOff>
    </xdr:to>
    <xdr:cxnSp macro="">
      <xdr:nvCxnSpPr>
        <xdr:cNvPr id="137" name="直線コネクタ 136">
          <a:extLst>
            <a:ext uri="{FF2B5EF4-FFF2-40B4-BE49-F238E27FC236}">
              <a16:creationId xmlns:a16="http://schemas.microsoft.com/office/drawing/2014/main" id="{631A98A9-B74E-4E9A-A4BF-1F44830DA6DE}"/>
            </a:ext>
          </a:extLst>
        </xdr:cNvPr>
        <xdr:cNvCxnSpPr/>
      </xdr:nvCxnSpPr>
      <xdr:spPr>
        <a:xfrm flipV="1">
          <a:off x="7864475" y="711629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34430</xdr:rowOff>
    </xdr:from>
    <xdr:to>
      <xdr:col>36</xdr:col>
      <xdr:colOff>165100</xdr:colOff>
      <xdr:row>41</xdr:row>
      <xdr:rowOff>136030</xdr:rowOff>
    </xdr:to>
    <xdr:sp macro="" textlink="">
      <xdr:nvSpPr>
        <xdr:cNvPr id="138" name="楕円 137">
          <a:extLst>
            <a:ext uri="{FF2B5EF4-FFF2-40B4-BE49-F238E27FC236}">
              <a16:creationId xmlns:a16="http://schemas.microsoft.com/office/drawing/2014/main" id="{A79728C6-2ABC-47CE-81AC-2BEC17C2368C}"/>
            </a:ext>
          </a:extLst>
        </xdr:cNvPr>
        <xdr:cNvSpPr/>
      </xdr:nvSpPr>
      <xdr:spPr>
        <a:xfrm>
          <a:off x="6924675" y="70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83934</xdr:rowOff>
    </xdr:from>
    <xdr:to>
      <xdr:col>41</xdr:col>
      <xdr:colOff>50800</xdr:colOff>
      <xdr:row>41</xdr:row>
      <xdr:rowOff>85230</xdr:rowOff>
    </xdr:to>
    <xdr:cxnSp macro="">
      <xdr:nvCxnSpPr>
        <xdr:cNvPr id="139" name="直線コネクタ 138">
          <a:extLst>
            <a:ext uri="{FF2B5EF4-FFF2-40B4-BE49-F238E27FC236}">
              <a16:creationId xmlns:a16="http://schemas.microsoft.com/office/drawing/2014/main" id="{E2CD3E10-C54A-4BBB-B1D6-889D5914D68E}"/>
            </a:ext>
          </a:extLst>
        </xdr:cNvPr>
        <xdr:cNvCxnSpPr/>
      </xdr:nvCxnSpPr>
      <xdr:spPr>
        <a:xfrm flipV="1">
          <a:off x="6972300" y="7116559"/>
          <a:ext cx="892175"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BA6B2884-4DE2-463A-A36D-08697129A454}"/>
            </a:ext>
          </a:extLst>
        </xdr:cNvPr>
        <xdr:cNvSpPr txBox="1"/>
      </xdr:nvSpPr>
      <xdr:spPr>
        <a:xfrm>
          <a:off x="9391727" y="66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79014A3C-BB34-4B46-B83D-EBEEA8AEB3E8}"/>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F5F821D5-A486-4483-9ABB-8C0663A0D83F}"/>
            </a:ext>
          </a:extLst>
        </xdr:cNvPr>
        <xdr:cNvSpPr txBox="1"/>
      </xdr:nvSpPr>
      <xdr:spPr>
        <a:xfrm>
          <a:off x="7629602" y="660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09AD38A3-9CE6-455B-83BE-7F11E9F32E7E}"/>
            </a:ext>
          </a:extLst>
        </xdr:cNvPr>
        <xdr:cNvSpPr txBox="1"/>
      </xdr:nvSpPr>
      <xdr:spPr>
        <a:xfrm>
          <a:off x="6740602" y="660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125785</xdr:rowOff>
    </xdr:from>
    <xdr:ext cx="469744" cy="259045"/>
    <xdr:sp macro="" textlink="">
      <xdr:nvSpPr>
        <xdr:cNvPr id="144" name="n_1mainValue【道路】&#10;一人当たり延長">
          <a:extLst>
            <a:ext uri="{FF2B5EF4-FFF2-40B4-BE49-F238E27FC236}">
              <a16:creationId xmlns:a16="http://schemas.microsoft.com/office/drawing/2014/main" id="{0ED3848F-079A-47EF-971C-BE9516C45DAF}"/>
            </a:ext>
          </a:extLst>
        </xdr:cNvPr>
        <xdr:cNvSpPr txBox="1"/>
      </xdr:nvSpPr>
      <xdr:spPr>
        <a:xfrm>
          <a:off x="9391727" y="715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125595</xdr:rowOff>
    </xdr:from>
    <xdr:ext cx="469744" cy="259045"/>
    <xdr:sp macro="" textlink="">
      <xdr:nvSpPr>
        <xdr:cNvPr id="145" name="n_2mainValue【道路】&#10;一人当たり延長">
          <a:extLst>
            <a:ext uri="{FF2B5EF4-FFF2-40B4-BE49-F238E27FC236}">
              <a16:creationId xmlns:a16="http://schemas.microsoft.com/office/drawing/2014/main" id="{747EF1C1-169C-466B-A20A-1EE9173ACD0A}"/>
            </a:ext>
          </a:extLst>
        </xdr:cNvPr>
        <xdr:cNvSpPr txBox="1"/>
      </xdr:nvSpPr>
      <xdr:spPr>
        <a:xfrm>
          <a:off x="8515427" y="71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125861</xdr:rowOff>
    </xdr:from>
    <xdr:ext cx="469744" cy="259045"/>
    <xdr:sp macro="" textlink="">
      <xdr:nvSpPr>
        <xdr:cNvPr id="146" name="n_3mainValue【道路】&#10;一人当たり延長">
          <a:extLst>
            <a:ext uri="{FF2B5EF4-FFF2-40B4-BE49-F238E27FC236}">
              <a16:creationId xmlns:a16="http://schemas.microsoft.com/office/drawing/2014/main" id="{E10A27E5-99BB-42A6-BB5C-8108CF9768DD}"/>
            </a:ext>
          </a:extLst>
        </xdr:cNvPr>
        <xdr:cNvSpPr txBox="1"/>
      </xdr:nvSpPr>
      <xdr:spPr>
        <a:xfrm>
          <a:off x="7629602" y="71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127157</xdr:rowOff>
    </xdr:from>
    <xdr:ext cx="469744" cy="259045"/>
    <xdr:sp macro="" textlink="">
      <xdr:nvSpPr>
        <xdr:cNvPr id="147" name="n_4mainValue【道路】&#10;一人当たり延長">
          <a:extLst>
            <a:ext uri="{FF2B5EF4-FFF2-40B4-BE49-F238E27FC236}">
              <a16:creationId xmlns:a16="http://schemas.microsoft.com/office/drawing/2014/main" id="{E936EFD8-FFE8-4DAB-B625-D77725B8EA20}"/>
            </a:ext>
          </a:extLst>
        </xdr:cNvPr>
        <xdr:cNvSpPr txBox="1"/>
      </xdr:nvSpPr>
      <xdr:spPr>
        <a:xfrm>
          <a:off x="6740602" y="71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2DA2259-3E38-4B55-8AD1-1FAA72B644B4}"/>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52298B5-D1AC-4CE3-AFE4-40E30EF35494}"/>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5641C3C-5E9C-440D-A726-1EE4BF4FA00A}"/>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B723F42-C965-44D1-BE84-2FBEC1583BC6}"/>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4082615-F2CE-4AA7-805F-C73126DD07EE}"/>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290EE0C-33B0-4455-9F0C-6FA501C46CC0}"/>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3FED1B6-D382-43BF-AA79-0FE8C961F50B}"/>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8155A80-6128-4A45-A8F8-6D335EF321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62DB7C6-F4D6-48DD-8B22-5937681C89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C09E4C4-71FF-40A5-B64D-C3A1DFD29B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B6C335F-AD1E-42D7-BF02-EED4EDE0F5CE}"/>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848F2C3-9524-454C-B6EF-FFEBAFBACD6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1EDDB0C-E802-4CD5-8103-5549A9D61BAE}"/>
            </a:ext>
          </a:extLst>
        </xdr:cNvPr>
        <xdr:cNvSpPr txBox="1"/>
      </xdr:nvSpPr>
      <xdr:spPr>
        <a:xfrm>
          <a:off x="297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946D5AB-6602-493A-9DFF-8C8EBD7B9528}"/>
            </a:ext>
          </a:extLst>
        </xdr:cNvPr>
        <xdr:cNvCxnSpPr/>
      </xdr:nvCxnSpPr>
      <xdr:spPr>
        <a:xfrm>
          <a:off x="762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CDF92A5-B82F-404D-A669-A709CD6FE78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7CCC7C7-82C1-4EEB-B9B7-0EDC3ED36E47}"/>
            </a:ext>
          </a:extLst>
        </xdr:cNvPr>
        <xdr:cNvCxnSpPr/>
      </xdr:nvCxnSpPr>
      <xdr:spPr>
        <a:xfrm>
          <a:off x="762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1F64BBC-AE2A-41A0-A5F4-03DD3AA6C55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C491EA7-0F6F-425B-A7A6-1F3896F4AC55}"/>
            </a:ext>
          </a:extLst>
        </xdr:cNvPr>
        <xdr:cNvCxnSpPr/>
      </xdr:nvCxnSpPr>
      <xdr:spPr>
        <a:xfrm>
          <a:off x="762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38454AE-C876-4DE1-8855-7C092731320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10AC4ED-95FB-4243-B284-B228B44F84FD}"/>
            </a:ext>
          </a:extLst>
        </xdr:cNvPr>
        <xdr:cNvCxnSpPr/>
      </xdr:nvCxnSpPr>
      <xdr:spPr>
        <a:xfrm>
          <a:off x="762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C305ABA-1ECE-44EA-A95E-B7717E814E8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EF4FD56-B07C-4D9E-BBC9-A9866E5FB2C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817F967-D5C2-4395-BC88-5FBD52BB966F}"/>
            </a:ext>
          </a:extLst>
        </xdr:cNvPr>
        <xdr:cNvSpPr txBox="1"/>
      </xdr:nvSpPr>
      <xdr:spPr>
        <a:xfrm>
          <a:off x="423061"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9DA6C03-701B-4958-B441-601A304291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E174C3D-135A-4239-93E3-3FB755C533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99E8087C-A3FC-4444-8111-705C50438EB5}"/>
            </a:ext>
          </a:extLst>
        </xdr:cNvPr>
        <xdr:cNvCxnSpPr/>
      </xdr:nvCxnSpPr>
      <xdr:spPr>
        <a:xfrm flipV="1">
          <a:off x="4638040"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54C660F-9FEF-47E0-80F1-1686499EED48}"/>
            </a:ext>
          </a:extLst>
        </xdr:cNvPr>
        <xdr:cNvSpPr txBox="1"/>
      </xdr:nvSpPr>
      <xdr:spPr>
        <a:xfrm>
          <a:off x="4676775"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730D752E-30AB-4E11-AA8F-B5235915BD55}"/>
            </a:ext>
          </a:extLst>
        </xdr:cNvPr>
        <xdr:cNvCxnSpPr/>
      </xdr:nvCxnSpPr>
      <xdr:spPr>
        <a:xfrm>
          <a:off x="4549775" y="1110179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C8B3470-7233-4C79-ABC5-E9E30AED0E0F}"/>
            </a:ext>
          </a:extLst>
        </xdr:cNvPr>
        <xdr:cNvSpPr txBox="1"/>
      </xdr:nvSpPr>
      <xdr:spPr>
        <a:xfrm>
          <a:off x="4676775"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6B6B3D48-BE82-4C09-B2E3-C9BEFA234C83}"/>
            </a:ext>
          </a:extLst>
        </xdr:cNvPr>
        <xdr:cNvCxnSpPr/>
      </xdr:nvCxnSpPr>
      <xdr:spPr>
        <a:xfrm>
          <a:off x="4549775" y="957997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41E064F-A3D7-49B6-A64A-F92928C01B21}"/>
            </a:ext>
          </a:extLst>
        </xdr:cNvPr>
        <xdr:cNvSpPr txBox="1"/>
      </xdr:nvSpPr>
      <xdr:spPr>
        <a:xfrm>
          <a:off x="4676775" y="10412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12D99397-9D60-4719-919E-3B28415A39DE}"/>
            </a:ext>
          </a:extLst>
        </xdr:cNvPr>
        <xdr:cNvSpPr/>
      </xdr:nvSpPr>
      <xdr:spPr>
        <a:xfrm>
          <a:off x="4587875" y="1043368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82A0235D-2AEF-4A9E-8C0A-78E7881DD0CD}"/>
            </a:ext>
          </a:extLst>
        </xdr:cNvPr>
        <xdr:cNvSpPr/>
      </xdr:nvSpPr>
      <xdr:spPr>
        <a:xfrm>
          <a:off x="3749675" y="1042878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9FD78E30-A61F-4D21-9B31-6AFE4EF79BDF}"/>
            </a:ext>
          </a:extLst>
        </xdr:cNvPr>
        <xdr:cNvSpPr/>
      </xdr:nvSpPr>
      <xdr:spPr>
        <a:xfrm>
          <a:off x="2857500" y="104207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D40818C2-2789-4ED6-8E41-FA13FAC19A35}"/>
            </a:ext>
          </a:extLst>
        </xdr:cNvPr>
        <xdr:cNvSpPr/>
      </xdr:nvSpPr>
      <xdr:spPr>
        <a:xfrm>
          <a:off x="1971675"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5102AADC-F3EB-43CE-A07D-FBE9B7D91420}"/>
            </a:ext>
          </a:extLst>
        </xdr:cNvPr>
        <xdr:cNvSpPr/>
      </xdr:nvSpPr>
      <xdr:spPr>
        <a:xfrm>
          <a:off x="1082675" y="1036020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E5A98DD-6F41-46C5-A8DE-E557DD7CA931}"/>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B4232E-0FBF-4739-9767-C23B47525283}"/>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6920B45-04E4-41CA-9189-0BDDBE92200E}"/>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2793D73-55B9-4F0D-8173-B30B6B6F7F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20F4791-6738-4C17-BAFE-B4056B65D7C6}"/>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89" name="楕円 188">
          <a:extLst>
            <a:ext uri="{FF2B5EF4-FFF2-40B4-BE49-F238E27FC236}">
              <a16:creationId xmlns:a16="http://schemas.microsoft.com/office/drawing/2014/main" id="{F00F8259-458D-45D4-B0CF-F345AADC8458}"/>
            </a:ext>
          </a:extLst>
        </xdr:cNvPr>
        <xdr:cNvSpPr/>
      </xdr:nvSpPr>
      <xdr:spPr>
        <a:xfrm>
          <a:off x="4587875" y="10252528"/>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159855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4B88B68-AFB1-461D-8A34-8A233FE54C4D}"/>
            </a:ext>
          </a:extLst>
        </xdr:cNvPr>
        <xdr:cNvSpPr txBox="1"/>
      </xdr:nvSpPr>
      <xdr:spPr>
        <a:xfrm>
          <a:off x="4676775" y="1010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91" name="楕円 190">
          <a:extLst>
            <a:ext uri="{FF2B5EF4-FFF2-40B4-BE49-F238E27FC236}">
              <a16:creationId xmlns:a16="http://schemas.microsoft.com/office/drawing/2014/main" id="{8E59556D-3956-4DB9-85A3-625D13D4E29A}"/>
            </a:ext>
          </a:extLst>
        </xdr:cNvPr>
        <xdr:cNvSpPr/>
      </xdr:nvSpPr>
      <xdr:spPr>
        <a:xfrm>
          <a:off x="3749675" y="1020508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16328</xdr:rowOff>
    </xdr:to>
    <xdr:cxnSp macro="">
      <xdr:nvCxnSpPr>
        <xdr:cNvPr id="192" name="直線コネクタ 191">
          <a:extLst>
            <a:ext uri="{FF2B5EF4-FFF2-40B4-BE49-F238E27FC236}">
              <a16:creationId xmlns:a16="http://schemas.microsoft.com/office/drawing/2014/main" id="{2B7CF17C-2DF8-40FB-87F3-C17F31955187}"/>
            </a:ext>
          </a:extLst>
        </xdr:cNvPr>
        <xdr:cNvCxnSpPr/>
      </xdr:nvCxnSpPr>
      <xdr:spPr>
        <a:xfrm>
          <a:off x="3800475" y="1025271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93" name="楕円 192">
          <a:extLst>
            <a:ext uri="{FF2B5EF4-FFF2-40B4-BE49-F238E27FC236}">
              <a16:creationId xmlns:a16="http://schemas.microsoft.com/office/drawing/2014/main" id="{48D412B8-2566-4A92-93BE-356D794B2D23}"/>
            </a:ext>
          </a:extLst>
        </xdr:cNvPr>
        <xdr:cNvSpPr/>
      </xdr:nvSpPr>
      <xdr:spPr>
        <a:xfrm>
          <a:off x="2857500" y="10185491"/>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117566</xdr:rowOff>
    </xdr:from>
    <xdr:to>
      <xdr:col>19</xdr:col>
      <xdr:colOff>177800</xdr:colOff>
      <xdr:row>59</xdr:row>
      <xdr:rowOff>137160</xdr:rowOff>
    </xdr:to>
    <xdr:cxnSp macro="">
      <xdr:nvCxnSpPr>
        <xdr:cNvPr id="194" name="直線コネクタ 193">
          <a:extLst>
            <a:ext uri="{FF2B5EF4-FFF2-40B4-BE49-F238E27FC236}">
              <a16:creationId xmlns:a16="http://schemas.microsoft.com/office/drawing/2014/main" id="{77EC3BB1-6F79-4995-99B4-976FF7FE9D20}"/>
            </a:ext>
          </a:extLst>
        </xdr:cNvPr>
        <xdr:cNvCxnSpPr/>
      </xdr:nvCxnSpPr>
      <xdr:spPr>
        <a:xfrm>
          <a:off x="2911475" y="102331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39007</xdr:rowOff>
    </xdr:from>
    <xdr:to>
      <xdr:col>10</xdr:col>
      <xdr:colOff>165100</xdr:colOff>
      <xdr:row>59</xdr:row>
      <xdr:rowOff>140607</xdr:rowOff>
    </xdr:to>
    <xdr:sp macro="" textlink="">
      <xdr:nvSpPr>
        <xdr:cNvPr id="195" name="楕円 194">
          <a:extLst>
            <a:ext uri="{FF2B5EF4-FFF2-40B4-BE49-F238E27FC236}">
              <a16:creationId xmlns:a16="http://schemas.microsoft.com/office/drawing/2014/main" id="{44DE7174-0CB6-46B9-A1D6-44D7F38A0811}"/>
            </a:ext>
          </a:extLst>
        </xdr:cNvPr>
        <xdr:cNvSpPr/>
      </xdr:nvSpPr>
      <xdr:spPr>
        <a:xfrm>
          <a:off x="1971675" y="10154557"/>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89807</xdr:rowOff>
    </xdr:from>
    <xdr:to>
      <xdr:col>15</xdr:col>
      <xdr:colOff>50800</xdr:colOff>
      <xdr:row>59</xdr:row>
      <xdr:rowOff>117566</xdr:rowOff>
    </xdr:to>
    <xdr:cxnSp macro="">
      <xdr:nvCxnSpPr>
        <xdr:cNvPr id="196" name="直線コネクタ 195">
          <a:extLst>
            <a:ext uri="{FF2B5EF4-FFF2-40B4-BE49-F238E27FC236}">
              <a16:creationId xmlns:a16="http://schemas.microsoft.com/office/drawing/2014/main" id="{60E62307-3DAA-4D19-B3C7-972920527D88}"/>
            </a:ext>
          </a:extLst>
        </xdr:cNvPr>
        <xdr:cNvCxnSpPr/>
      </xdr:nvCxnSpPr>
      <xdr:spPr>
        <a:xfrm>
          <a:off x="2019300" y="10208532"/>
          <a:ext cx="892175"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11249</xdr:rowOff>
    </xdr:from>
    <xdr:to>
      <xdr:col>6</xdr:col>
      <xdr:colOff>38100</xdr:colOff>
      <xdr:row>59</xdr:row>
      <xdr:rowOff>112849</xdr:rowOff>
    </xdr:to>
    <xdr:sp macro="" textlink="">
      <xdr:nvSpPr>
        <xdr:cNvPr id="197" name="楕円 196">
          <a:extLst>
            <a:ext uri="{FF2B5EF4-FFF2-40B4-BE49-F238E27FC236}">
              <a16:creationId xmlns:a16="http://schemas.microsoft.com/office/drawing/2014/main" id="{8E24A6DF-BCB7-48A2-8655-400E32FBF989}"/>
            </a:ext>
          </a:extLst>
        </xdr:cNvPr>
        <xdr:cNvSpPr/>
      </xdr:nvSpPr>
      <xdr:spPr>
        <a:xfrm>
          <a:off x="1082675" y="10129974"/>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62049</xdr:rowOff>
    </xdr:from>
    <xdr:to>
      <xdr:col>10</xdr:col>
      <xdr:colOff>114300</xdr:colOff>
      <xdr:row>59</xdr:row>
      <xdr:rowOff>89807</xdr:rowOff>
    </xdr:to>
    <xdr:cxnSp macro="">
      <xdr:nvCxnSpPr>
        <xdr:cNvPr id="198" name="直線コネクタ 197">
          <a:extLst>
            <a:ext uri="{FF2B5EF4-FFF2-40B4-BE49-F238E27FC236}">
              <a16:creationId xmlns:a16="http://schemas.microsoft.com/office/drawing/2014/main" id="{28037F62-AC93-4CA9-A0D2-8E8BBAFC95EF}"/>
            </a:ext>
          </a:extLst>
        </xdr:cNvPr>
        <xdr:cNvCxnSpPr/>
      </xdr:nvCxnSpPr>
      <xdr:spPr>
        <a:xfrm>
          <a:off x="1133475" y="10180774"/>
          <a:ext cx="8858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A6207A1-7D91-4507-905D-9C56D6AF546C}"/>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CC67F77-80BA-4ACB-8F5B-D2C16B2CBA31}"/>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4F8BF00-A967-4D47-8E07-AB583E91AB55}"/>
            </a:ext>
          </a:extLst>
        </xdr:cNvPr>
        <xdr:cNvSpPr txBox="1"/>
      </xdr:nvSpPr>
      <xdr:spPr>
        <a:xfrm>
          <a:off x="1819919" y="1047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562F0F9-01FF-4337-915D-AA3BAECBF10F}"/>
            </a:ext>
          </a:extLst>
        </xdr:cNvPr>
        <xdr:cNvSpPr txBox="1"/>
      </xdr:nvSpPr>
      <xdr:spPr>
        <a:xfrm>
          <a:off x="930919" y="1045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45004CE-6559-4EB5-BE12-E8E2A546653A}"/>
            </a:ext>
          </a:extLst>
        </xdr:cNvPr>
        <xdr:cNvSpPr txBox="1"/>
      </xdr:nvSpPr>
      <xdr:spPr>
        <a:xfrm>
          <a:off x="35820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CFA46E1-3E65-41E6-9C19-1C5D745339FB}"/>
            </a:ext>
          </a:extLst>
        </xdr:cNvPr>
        <xdr:cNvSpPr txBox="1"/>
      </xdr:nvSpPr>
      <xdr:spPr>
        <a:xfrm>
          <a:off x="2705744" y="996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157134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67CE0EF-F3D3-4387-A262-C95056FCBF41}"/>
            </a:ext>
          </a:extLst>
        </xdr:cNvPr>
        <xdr:cNvSpPr txBox="1"/>
      </xdr:nvSpPr>
      <xdr:spPr>
        <a:xfrm>
          <a:off x="1819919"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129376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23EE28D-440D-46CD-99B7-E2CC2B1E7CDF}"/>
            </a:ext>
          </a:extLst>
        </xdr:cNvPr>
        <xdr:cNvSpPr txBox="1"/>
      </xdr:nvSpPr>
      <xdr:spPr>
        <a:xfrm>
          <a:off x="930919"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3C29DA3-BC4B-4042-A5D9-3EF7DBE8C951}"/>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2113FD5-08BC-4C13-B778-00B74C2808D4}"/>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7BEFB58-1C2E-4DDF-8D11-85E0E844D0DD}"/>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C846535-1B8B-4C6F-819C-563E661508EB}"/>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A76E181-8597-4B78-8825-9F583059E6C6}"/>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C5BC5EC-670E-44DC-BEC7-D27B7CF7F2D3}"/>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6610146-93DF-4048-A296-368BFD70E431}"/>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3B4593B-48FE-44E6-A4B7-8D68726087DB}"/>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588970C-0222-4434-8B0E-440ED4C586E7}"/>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1306499-EF8A-42C3-96EB-DC5A74A34039}"/>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E9EBDAF-E1F4-416D-9F53-BDF366D89EC0}"/>
            </a:ext>
          </a:extLst>
        </xdr:cNvPr>
        <xdr:cNvCxnSpPr/>
      </xdr:nvCxnSpPr>
      <xdr:spPr>
        <a:xfrm>
          <a:off x="6607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5305676-316F-44D5-80EC-1C17412AC78E}"/>
            </a:ext>
          </a:extLst>
        </xdr:cNvPr>
        <xdr:cNvSpPr txBox="1"/>
      </xdr:nvSpPr>
      <xdr:spPr>
        <a:xfrm>
          <a:off x="6358389" y="10909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43EE8FC-0AB0-4AC2-9B3E-5952F1140229}"/>
            </a:ext>
          </a:extLst>
        </xdr:cNvPr>
        <xdr:cNvCxnSpPr/>
      </xdr:nvCxnSpPr>
      <xdr:spPr>
        <a:xfrm>
          <a:off x="6607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E30068A-B1F3-44DD-B768-B0277D5A923B}"/>
            </a:ext>
          </a:extLst>
        </xdr:cNvPr>
        <xdr:cNvSpPr txBox="1"/>
      </xdr:nvSpPr>
      <xdr:spPr>
        <a:xfrm>
          <a:off x="6011756" y="10528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5C25F9-EA2E-44FC-8395-69D4432B1E8F}"/>
            </a:ext>
          </a:extLst>
        </xdr:cNvPr>
        <xdr:cNvCxnSpPr/>
      </xdr:nvCxnSpPr>
      <xdr:spPr>
        <a:xfrm>
          <a:off x="6607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6A4E8E5-100D-4ACF-AE3D-E18C09E23C0B}"/>
            </a:ext>
          </a:extLst>
        </xdr:cNvPr>
        <xdr:cNvSpPr txBox="1"/>
      </xdr:nvSpPr>
      <xdr:spPr>
        <a:xfrm>
          <a:off x="6011756" y="10147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1F58C1A-C7D1-499F-8833-CC54E58DE643}"/>
            </a:ext>
          </a:extLst>
        </xdr:cNvPr>
        <xdr:cNvCxnSpPr/>
      </xdr:nvCxnSpPr>
      <xdr:spPr>
        <a:xfrm>
          <a:off x="6607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3DB6825-D846-487A-BAEA-1EFF1532C400}"/>
            </a:ext>
          </a:extLst>
        </xdr:cNvPr>
        <xdr:cNvSpPr txBox="1"/>
      </xdr:nvSpPr>
      <xdr:spPr>
        <a:xfrm>
          <a:off x="6011756" y="9766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FA72373-6C97-4519-A042-C7B851C15299}"/>
            </a:ext>
          </a:extLst>
        </xdr:cNvPr>
        <xdr:cNvCxnSpPr/>
      </xdr:nvCxnSpPr>
      <xdr:spPr>
        <a:xfrm>
          <a:off x="6607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45A782F-E361-4BC3-BC01-3634C8EDA451}"/>
            </a:ext>
          </a:extLst>
        </xdr:cNvPr>
        <xdr:cNvSpPr txBox="1"/>
      </xdr:nvSpPr>
      <xdr:spPr>
        <a:xfrm>
          <a:off x="5921603" y="9385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E9A9280-E5E5-4B09-BF61-E274B293F994}"/>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DAE5138-78F7-4592-9B6F-A64999CBA7CB}"/>
            </a:ext>
          </a:extLst>
        </xdr:cNvPr>
        <xdr:cNvSpPr txBox="1"/>
      </xdr:nvSpPr>
      <xdr:spPr>
        <a:xfrm>
          <a:off x="5921603" y="9004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8ADC81D-06B6-43C6-8E6A-2DF0B5DEE4D1}"/>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AE90D1ED-F805-41A0-B6E9-C03109CE77E1}"/>
            </a:ext>
          </a:extLst>
        </xdr:cNvPr>
        <xdr:cNvCxnSpPr/>
      </xdr:nvCxnSpPr>
      <xdr:spPr>
        <a:xfrm flipV="1">
          <a:off x="10476865" y="9617894"/>
          <a:ext cx="0" cy="14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EB3875F-4635-42DF-9280-01D252E886C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409964AF-75B3-4AEA-9F92-001031CFE6C0}"/>
            </a:ext>
          </a:extLst>
        </xdr:cNvPr>
        <xdr:cNvCxnSpPr/>
      </xdr:nvCxnSpPr>
      <xdr:spPr>
        <a:xfrm>
          <a:off x="10391775"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8A2C2E0-ED6D-40A7-AB22-438DCB99CAAB}"/>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3CA263FA-B9F2-4CDC-A9B7-5E8981AC0B8D}"/>
            </a:ext>
          </a:extLst>
        </xdr:cNvPr>
        <xdr:cNvCxnSpPr/>
      </xdr:nvCxnSpPr>
      <xdr:spPr>
        <a:xfrm>
          <a:off x="10391775" y="961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087817B-7E22-4674-99FC-D2CBBAC69A90}"/>
            </a:ext>
          </a:extLst>
        </xdr:cNvPr>
        <xdr:cNvSpPr txBox="1"/>
      </xdr:nvSpPr>
      <xdr:spPr>
        <a:xfrm>
          <a:off x="10515600" y="10645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E49085A8-A952-4E27-AAB2-0564389D5643}"/>
            </a:ext>
          </a:extLst>
        </xdr:cNvPr>
        <xdr:cNvSpPr/>
      </xdr:nvSpPr>
      <xdr:spPr>
        <a:xfrm>
          <a:off x="10429875" y="1079410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53AA5B42-6E26-4386-B40C-F8568A88596F}"/>
            </a:ext>
          </a:extLst>
        </xdr:cNvPr>
        <xdr:cNvSpPr/>
      </xdr:nvSpPr>
      <xdr:spPr>
        <a:xfrm>
          <a:off x="9591675" y="10798777"/>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5BCD1241-E5E4-4EDE-A92F-1B6725C8785D}"/>
            </a:ext>
          </a:extLst>
        </xdr:cNvPr>
        <xdr:cNvSpPr/>
      </xdr:nvSpPr>
      <xdr:spPr>
        <a:xfrm>
          <a:off x="8702675" y="10793411"/>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845181BE-B07A-422B-8F09-92FD324D6651}"/>
            </a:ext>
          </a:extLst>
        </xdr:cNvPr>
        <xdr:cNvSpPr/>
      </xdr:nvSpPr>
      <xdr:spPr>
        <a:xfrm>
          <a:off x="7810500" y="10739891"/>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3997DA40-F01F-4986-A643-993DCA493C72}"/>
            </a:ext>
          </a:extLst>
        </xdr:cNvPr>
        <xdr:cNvSpPr/>
      </xdr:nvSpPr>
      <xdr:spPr>
        <a:xfrm>
          <a:off x="6924675" y="10757501"/>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3D0F997-00F1-4648-BC1D-A53EE68E58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810658-0A55-4ED1-97D2-2D34C3931D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49AAE1A-C001-4B2A-BAD5-7B55CA16B846}"/>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F9DC91F-CD8E-45F3-A619-72154384A1EA}"/>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71E587-7AB9-4E9A-BA95-5204CE3092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108572</xdr:rowOff>
    </xdr:from>
    <xdr:to>
      <xdr:col>55</xdr:col>
      <xdr:colOff>50800</xdr:colOff>
      <xdr:row>64</xdr:row>
      <xdr:rowOff>38722</xdr:rowOff>
    </xdr:to>
    <xdr:sp macro="" textlink="">
      <xdr:nvSpPr>
        <xdr:cNvPr id="246" name="楕円 245">
          <a:extLst>
            <a:ext uri="{FF2B5EF4-FFF2-40B4-BE49-F238E27FC236}">
              <a16:creationId xmlns:a16="http://schemas.microsoft.com/office/drawing/2014/main" id="{F891701B-E657-4D41-BA5B-479B2714F192}"/>
            </a:ext>
          </a:extLst>
        </xdr:cNvPr>
        <xdr:cNvSpPr/>
      </xdr:nvSpPr>
      <xdr:spPr>
        <a:xfrm>
          <a:off x="10429875" y="10913097"/>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23499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51DC9AD7-6AA2-4E22-8920-3B64798BFF6C}"/>
            </a:ext>
          </a:extLst>
        </xdr:cNvPr>
        <xdr:cNvSpPr txBox="1"/>
      </xdr:nvSpPr>
      <xdr:spPr>
        <a:xfrm>
          <a:off x="10515600" y="1082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105560</xdr:rowOff>
    </xdr:from>
    <xdr:to>
      <xdr:col>50</xdr:col>
      <xdr:colOff>165100</xdr:colOff>
      <xdr:row>64</xdr:row>
      <xdr:rowOff>35710</xdr:rowOff>
    </xdr:to>
    <xdr:sp macro="" textlink="">
      <xdr:nvSpPr>
        <xdr:cNvPr id="248" name="楕円 247">
          <a:extLst>
            <a:ext uri="{FF2B5EF4-FFF2-40B4-BE49-F238E27FC236}">
              <a16:creationId xmlns:a16="http://schemas.microsoft.com/office/drawing/2014/main" id="{8CE14DD2-A96C-447D-A8E0-7A7D1CE7087F}"/>
            </a:ext>
          </a:extLst>
        </xdr:cNvPr>
        <xdr:cNvSpPr/>
      </xdr:nvSpPr>
      <xdr:spPr>
        <a:xfrm>
          <a:off x="9591675" y="109100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156360</xdr:rowOff>
    </xdr:from>
    <xdr:to>
      <xdr:col>55</xdr:col>
      <xdr:colOff>0</xdr:colOff>
      <xdr:row>63</xdr:row>
      <xdr:rowOff>159372</xdr:rowOff>
    </xdr:to>
    <xdr:cxnSp macro="">
      <xdr:nvCxnSpPr>
        <xdr:cNvPr id="249" name="直線コネクタ 248">
          <a:extLst>
            <a:ext uri="{FF2B5EF4-FFF2-40B4-BE49-F238E27FC236}">
              <a16:creationId xmlns:a16="http://schemas.microsoft.com/office/drawing/2014/main" id="{36773F4A-17DC-4481-ABB1-6E8316A9A8EA}"/>
            </a:ext>
          </a:extLst>
        </xdr:cNvPr>
        <xdr:cNvCxnSpPr/>
      </xdr:nvCxnSpPr>
      <xdr:spPr>
        <a:xfrm>
          <a:off x="9639300" y="10957710"/>
          <a:ext cx="8382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105959</xdr:rowOff>
    </xdr:from>
    <xdr:to>
      <xdr:col>46</xdr:col>
      <xdr:colOff>38100</xdr:colOff>
      <xdr:row>64</xdr:row>
      <xdr:rowOff>36109</xdr:rowOff>
    </xdr:to>
    <xdr:sp macro="" textlink="">
      <xdr:nvSpPr>
        <xdr:cNvPr id="250" name="楕円 249">
          <a:extLst>
            <a:ext uri="{FF2B5EF4-FFF2-40B4-BE49-F238E27FC236}">
              <a16:creationId xmlns:a16="http://schemas.microsoft.com/office/drawing/2014/main" id="{557629D1-9CAF-4413-8C52-83C111E44789}"/>
            </a:ext>
          </a:extLst>
        </xdr:cNvPr>
        <xdr:cNvSpPr/>
      </xdr:nvSpPr>
      <xdr:spPr>
        <a:xfrm>
          <a:off x="8702675" y="10910484"/>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156360</xdr:rowOff>
    </xdr:from>
    <xdr:to>
      <xdr:col>50</xdr:col>
      <xdr:colOff>114300</xdr:colOff>
      <xdr:row>63</xdr:row>
      <xdr:rowOff>156759</xdr:rowOff>
    </xdr:to>
    <xdr:cxnSp macro="">
      <xdr:nvCxnSpPr>
        <xdr:cNvPr id="251" name="直線コネクタ 250">
          <a:extLst>
            <a:ext uri="{FF2B5EF4-FFF2-40B4-BE49-F238E27FC236}">
              <a16:creationId xmlns:a16="http://schemas.microsoft.com/office/drawing/2014/main" id="{537CCDF7-95F8-4FFC-B511-E72E88CCE444}"/>
            </a:ext>
          </a:extLst>
        </xdr:cNvPr>
        <xdr:cNvCxnSpPr/>
      </xdr:nvCxnSpPr>
      <xdr:spPr>
        <a:xfrm flipV="1">
          <a:off x="8753475" y="10957710"/>
          <a:ext cx="885825"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106153</xdr:rowOff>
    </xdr:from>
    <xdr:to>
      <xdr:col>41</xdr:col>
      <xdr:colOff>101600</xdr:colOff>
      <xdr:row>64</xdr:row>
      <xdr:rowOff>36303</xdr:rowOff>
    </xdr:to>
    <xdr:sp macro="" textlink="">
      <xdr:nvSpPr>
        <xdr:cNvPr id="252" name="楕円 251">
          <a:extLst>
            <a:ext uri="{FF2B5EF4-FFF2-40B4-BE49-F238E27FC236}">
              <a16:creationId xmlns:a16="http://schemas.microsoft.com/office/drawing/2014/main" id="{D95563C8-7C64-4638-9CC2-8FA2590BE623}"/>
            </a:ext>
          </a:extLst>
        </xdr:cNvPr>
        <xdr:cNvSpPr/>
      </xdr:nvSpPr>
      <xdr:spPr>
        <a:xfrm>
          <a:off x="7810500" y="1091067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156759</xdr:rowOff>
    </xdr:from>
    <xdr:to>
      <xdr:col>45</xdr:col>
      <xdr:colOff>177800</xdr:colOff>
      <xdr:row>63</xdr:row>
      <xdr:rowOff>156953</xdr:rowOff>
    </xdr:to>
    <xdr:cxnSp macro="">
      <xdr:nvCxnSpPr>
        <xdr:cNvPr id="253" name="直線コネクタ 252">
          <a:extLst>
            <a:ext uri="{FF2B5EF4-FFF2-40B4-BE49-F238E27FC236}">
              <a16:creationId xmlns:a16="http://schemas.microsoft.com/office/drawing/2014/main" id="{0A2771A7-3150-4A0B-A46B-E5543D871E4A}"/>
            </a:ext>
          </a:extLst>
        </xdr:cNvPr>
        <xdr:cNvCxnSpPr/>
      </xdr:nvCxnSpPr>
      <xdr:spPr>
        <a:xfrm flipV="1">
          <a:off x="7864475" y="10958109"/>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106729</xdr:rowOff>
    </xdr:from>
    <xdr:to>
      <xdr:col>36</xdr:col>
      <xdr:colOff>165100</xdr:colOff>
      <xdr:row>64</xdr:row>
      <xdr:rowOff>36879</xdr:rowOff>
    </xdr:to>
    <xdr:sp macro="" textlink="">
      <xdr:nvSpPr>
        <xdr:cNvPr id="254" name="楕円 253">
          <a:extLst>
            <a:ext uri="{FF2B5EF4-FFF2-40B4-BE49-F238E27FC236}">
              <a16:creationId xmlns:a16="http://schemas.microsoft.com/office/drawing/2014/main" id="{11383350-0ACB-4B01-88D2-EA063E146EE5}"/>
            </a:ext>
          </a:extLst>
        </xdr:cNvPr>
        <xdr:cNvSpPr/>
      </xdr:nvSpPr>
      <xdr:spPr>
        <a:xfrm>
          <a:off x="6924675" y="10911254"/>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156953</xdr:rowOff>
    </xdr:from>
    <xdr:to>
      <xdr:col>41</xdr:col>
      <xdr:colOff>50800</xdr:colOff>
      <xdr:row>63</xdr:row>
      <xdr:rowOff>157529</xdr:rowOff>
    </xdr:to>
    <xdr:cxnSp macro="">
      <xdr:nvCxnSpPr>
        <xdr:cNvPr id="255" name="直線コネクタ 254">
          <a:extLst>
            <a:ext uri="{FF2B5EF4-FFF2-40B4-BE49-F238E27FC236}">
              <a16:creationId xmlns:a16="http://schemas.microsoft.com/office/drawing/2014/main" id="{511C69BF-6934-48AF-B762-CFF1EC808EE5}"/>
            </a:ext>
          </a:extLst>
        </xdr:cNvPr>
        <xdr:cNvCxnSpPr/>
      </xdr:nvCxnSpPr>
      <xdr:spPr>
        <a:xfrm flipV="1">
          <a:off x="6972300" y="10958303"/>
          <a:ext cx="892175"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DE45701-8998-445D-8584-8118780F7528}"/>
            </a:ext>
          </a:extLst>
        </xdr:cNvPr>
        <xdr:cNvSpPr txBox="1"/>
      </xdr:nvSpPr>
      <xdr:spPr>
        <a:xfrm>
          <a:off x="9330270"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BA20A8D-063B-417B-B42A-E66C1FBA8151}"/>
            </a:ext>
          </a:extLst>
        </xdr:cNvPr>
        <xdr:cNvSpPr txBox="1"/>
      </xdr:nvSpPr>
      <xdr:spPr>
        <a:xfrm>
          <a:off x="8453970" y="105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BA59850-1D20-46B4-BDAE-E5389ED67779}"/>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92ACC19-92D0-4061-8B0B-C981FB8A83B4}"/>
            </a:ext>
          </a:extLst>
        </xdr:cNvPr>
        <xdr:cNvSpPr txBox="1"/>
      </xdr:nvSpPr>
      <xdr:spPr>
        <a:xfrm>
          <a:off x="6675970" y="1053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26837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7A0D40F5-C91F-41E8-B14A-92D09DCC2E9B}"/>
            </a:ext>
          </a:extLst>
        </xdr:cNvPr>
        <xdr:cNvSpPr txBox="1"/>
      </xdr:nvSpPr>
      <xdr:spPr>
        <a:xfrm>
          <a:off x="9362586" y="110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27236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7609B87B-35E3-4D87-B5E6-F78DFAFF484B}"/>
            </a:ext>
          </a:extLst>
        </xdr:cNvPr>
        <xdr:cNvSpPr txBox="1"/>
      </xdr:nvSpPr>
      <xdr:spPr>
        <a:xfrm>
          <a:off x="8486286" y="110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27430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A9094A51-DF83-4406-9337-2C60C2F048F5}"/>
            </a:ext>
          </a:extLst>
        </xdr:cNvPr>
        <xdr:cNvSpPr txBox="1"/>
      </xdr:nvSpPr>
      <xdr:spPr>
        <a:xfrm>
          <a:off x="7597286" y="1100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28006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D833410F-9090-4981-B9D4-A00338D522C1}"/>
            </a:ext>
          </a:extLst>
        </xdr:cNvPr>
        <xdr:cNvSpPr txBox="1"/>
      </xdr:nvSpPr>
      <xdr:spPr>
        <a:xfrm>
          <a:off x="6705111" y="110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72D1A2F-2C8F-4DED-9023-0B88F7D8B1E1}"/>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DDA068D-27EE-4489-9F95-8E4C6F9B1F33}"/>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EA3E65D-BA44-4BFB-9862-22187BFCDBB1}"/>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660BCAB-ED61-41EA-AF7A-5BF11FB21B49}"/>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497D1AA-EDAF-4A33-BDC6-273AB7DC5A3F}"/>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1D59BF7-FB93-420C-BDF1-F7BC3BEF2D0E}"/>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50A2F97-4C34-4740-BECF-E3C253F683EA}"/>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49F1B86-D137-42C2-A8AD-A2BA930182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F50B86A-DE07-4574-8E29-6FC9C1603B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7F5D71E-11B2-49A2-BBF2-2F1C0B0A6F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030C39F-03EC-425D-A0E2-53570CFC2F4F}"/>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0B05FC1-F411-4299-AB4C-53048701E02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37E339DE-904A-48EC-8179-F76661FCF8BE}"/>
            </a:ext>
          </a:extLst>
        </xdr:cNvPr>
        <xdr:cNvSpPr txBox="1"/>
      </xdr:nvSpPr>
      <xdr:spPr>
        <a:xfrm>
          <a:off x="297996" y="1477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0CF96F3-075F-49B2-ACD3-9F850AD10B27}"/>
            </a:ext>
          </a:extLst>
        </xdr:cNvPr>
        <xdr:cNvCxnSpPr/>
      </xdr:nvCxnSpPr>
      <xdr:spPr>
        <a:xfrm>
          <a:off x="762000" y="1459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8BEB4CF-F19B-4A49-8FF5-2CF63FF7576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540352AF-916C-4DE0-8791-23929DBAC6E6}"/>
            </a:ext>
          </a:extLst>
        </xdr:cNvPr>
        <xdr:cNvCxnSpPr/>
      </xdr:nvCxnSpPr>
      <xdr:spPr>
        <a:xfrm>
          <a:off x="762000" y="1426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72D7EAA6-2854-4463-A7AB-1893BDBCD00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8BCB2213-33E4-48D9-A301-5574EFF9A09C}"/>
            </a:ext>
          </a:extLst>
        </xdr:cNvPr>
        <xdr:cNvCxnSpPr/>
      </xdr:nvCxnSpPr>
      <xdr:spPr>
        <a:xfrm>
          <a:off x="762000" y="1393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F3870C57-BEB0-46E1-A582-A486C7C3DF4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72173E27-DD64-4BB8-A3CF-AE544D8A5E4C}"/>
            </a:ext>
          </a:extLst>
        </xdr:cNvPr>
        <xdr:cNvCxnSpPr/>
      </xdr:nvCxnSpPr>
      <xdr:spPr>
        <a:xfrm>
          <a:off x="762000" y="1361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5289375-2474-442C-B950-081525CF1B2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BFE8623-8515-4C7A-AAB2-1247A98BCD7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6110101-8891-4202-B53E-0C7943CFECC4}"/>
            </a:ext>
          </a:extLst>
        </xdr:cNvPr>
        <xdr:cNvSpPr txBox="1"/>
      </xdr:nvSpPr>
      <xdr:spPr>
        <a:xfrm>
          <a:off x="423061" y="1314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95030BF-DF3C-4AFE-B142-C9CAF5E434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F01F964-FD16-4D19-A640-AA016774FC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544C7F2-0050-440E-A1EE-B584E63C6C14}"/>
            </a:ext>
          </a:extLst>
        </xdr:cNvPr>
        <xdr:cNvCxnSpPr/>
      </xdr:nvCxnSpPr>
      <xdr:spPr>
        <a:xfrm flipV="1">
          <a:off x="4638040"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4BF4DA11-8923-4153-A543-CBDDB4E90D2B}"/>
            </a:ext>
          </a:extLst>
        </xdr:cNvPr>
        <xdr:cNvSpPr txBox="1"/>
      </xdr:nvSpPr>
      <xdr:spPr>
        <a:xfrm>
          <a:off x="46767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E458001-07B8-441A-8577-B945D21A7A72}"/>
            </a:ext>
          </a:extLst>
        </xdr:cNvPr>
        <xdr:cNvCxnSpPr/>
      </xdr:nvCxnSpPr>
      <xdr:spPr>
        <a:xfrm>
          <a:off x="4549775" y="1491342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7B389F43-4FBA-4E78-902B-DB7969163A11}"/>
            </a:ext>
          </a:extLst>
        </xdr:cNvPr>
        <xdr:cNvSpPr txBox="1"/>
      </xdr:nvSpPr>
      <xdr:spPr>
        <a:xfrm>
          <a:off x="4676775"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14D247A7-610F-4452-A544-DFDF6889E686}"/>
            </a:ext>
          </a:extLst>
        </xdr:cNvPr>
        <xdr:cNvCxnSpPr/>
      </xdr:nvCxnSpPr>
      <xdr:spPr>
        <a:xfrm>
          <a:off x="4549775" y="1337037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CCED7AC-2587-4853-9207-4A72117EC0FF}"/>
            </a:ext>
          </a:extLst>
        </xdr:cNvPr>
        <xdr:cNvSpPr txBox="1"/>
      </xdr:nvSpPr>
      <xdr:spPr>
        <a:xfrm>
          <a:off x="4676775"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AC6FD4D6-7BAD-4D34-ACD8-EA7E108EE469}"/>
            </a:ext>
          </a:extLst>
        </xdr:cNvPr>
        <xdr:cNvSpPr/>
      </xdr:nvSpPr>
      <xdr:spPr>
        <a:xfrm>
          <a:off x="4587875" y="14214384"/>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F069D90-AD81-4655-A2F4-FE4BC3798006}"/>
            </a:ext>
          </a:extLst>
        </xdr:cNvPr>
        <xdr:cNvSpPr/>
      </xdr:nvSpPr>
      <xdr:spPr>
        <a:xfrm>
          <a:off x="3749675" y="14202863"/>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D3418461-9D36-4322-9FFA-928B32B0AEAD}"/>
            </a:ext>
          </a:extLst>
        </xdr:cNvPr>
        <xdr:cNvSpPr/>
      </xdr:nvSpPr>
      <xdr:spPr>
        <a:xfrm>
          <a:off x="2857500" y="142715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207AC555-2EED-4638-8ADF-9DABBF9808A0}"/>
            </a:ext>
          </a:extLst>
        </xdr:cNvPr>
        <xdr:cNvSpPr/>
      </xdr:nvSpPr>
      <xdr:spPr>
        <a:xfrm>
          <a:off x="1971675"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A7B4F793-AFA1-4B04-AB32-60075E36B71F}"/>
            </a:ext>
          </a:extLst>
        </xdr:cNvPr>
        <xdr:cNvSpPr/>
      </xdr:nvSpPr>
      <xdr:spPr>
        <a:xfrm>
          <a:off x="1082675" y="14266636"/>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A3B26E9-0FFD-4C36-9E7F-F0149CF99189}"/>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6EF1D4F-C1A7-4C50-AE58-C58059225950}"/>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B28D84B-8670-4390-87B9-F9D4876D5384}"/>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58D04FE-31B8-41A2-9F8A-7F5C489AC6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D8CBD02-183D-448D-AE62-B7BCE626E623}"/>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117929</xdr:rowOff>
    </xdr:from>
    <xdr:to>
      <xdr:col>24</xdr:col>
      <xdr:colOff>114300</xdr:colOff>
      <xdr:row>81</xdr:row>
      <xdr:rowOff>48079</xdr:rowOff>
    </xdr:to>
    <xdr:sp macro="" textlink="">
      <xdr:nvSpPr>
        <xdr:cNvPr id="305" name="楕円 304">
          <a:extLst>
            <a:ext uri="{FF2B5EF4-FFF2-40B4-BE49-F238E27FC236}">
              <a16:creationId xmlns:a16="http://schemas.microsoft.com/office/drawing/2014/main" id="{A3891172-25AD-4F8D-B80E-4C1DBF0DA61C}"/>
            </a:ext>
          </a:extLst>
        </xdr:cNvPr>
        <xdr:cNvSpPr/>
      </xdr:nvSpPr>
      <xdr:spPr>
        <a:xfrm>
          <a:off x="4587875" y="1383392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140806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CBB6143-AA2F-4063-B61F-87920F461793}"/>
            </a:ext>
          </a:extLst>
        </xdr:cNvPr>
        <xdr:cNvSpPr txBox="1"/>
      </xdr:nvSpPr>
      <xdr:spPr>
        <a:xfrm>
          <a:off x="4676775" y="1368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82006</xdr:rowOff>
    </xdr:from>
    <xdr:to>
      <xdr:col>20</xdr:col>
      <xdr:colOff>38100</xdr:colOff>
      <xdr:row>81</xdr:row>
      <xdr:rowOff>12156</xdr:rowOff>
    </xdr:to>
    <xdr:sp macro="" textlink="">
      <xdr:nvSpPr>
        <xdr:cNvPr id="307" name="楕円 306">
          <a:extLst>
            <a:ext uri="{FF2B5EF4-FFF2-40B4-BE49-F238E27FC236}">
              <a16:creationId xmlns:a16="http://schemas.microsoft.com/office/drawing/2014/main" id="{A61C1D95-A8B1-4331-959A-0445747388C4}"/>
            </a:ext>
          </a:extLst>
        </xdr:cNvPr>
        <xdr:cNvSpPr/>
      </xdr:nvSpPr>
      <xdr:spPr>
        <a:xfrm>
          <a:off x="3749675" y="13801181"/>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132806</xdr:rowOff>
    </xdr:from>
    <xdr:to>
      <xdr:col>24</xdr:col>
      <xdr:colOff>63500</xdr:colOff>
      <xdr:row>80</xdr:row>
      <xdr:rowOff>168729</xdr:rowOff>
    </xdr:to>
    <xdr:cxnSp macro="">
      <xdr:nvCxnSpPr>
        <xdr:cNvPr id="308" name="直線コネクタ 307">
          <a:extLst>
            <a:ext uri="{FF2B5EF4-FFF2-40B4-BE49-F238E27FC236}">
              <a16:creationId xmlns:a16="http://schemas.microsoft.com/office/drawing/2014/main" id="{D9F483EA-4FF0-4992-B451-202F373EC30D}"/>
            </a:ext>
          </a:extLst>
        </xdr:cNvPr>
        <xdr:cNvCxnSpPr/>
      </xdr:nvCxnSpPr>
      <xdr:spPr>
        <a:xfrm>
          <a:off x="3800475" y="138488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75474</xdr:rowOff>
    </xdr:from>
    <xdr:to>
      <xdr:col>15</xdr:col>
      <xdr:colOff>101600</xdr:colOff>
      <xdr:row>81</xdr:row>
      <xdr:rowOff>5624</xdr:rowOff>
    </xdr:to>
    <xdr:sp macro="" textlink="">
      <xdr:nvSpPr>
        <xdr:cNvPr id="309" name="楕円 308">
          <a:extLst>
            <a:ext uri="{FF2B5EF4-FFF2-40B4-BE49-F238E27FC236}">
              <a16:creationId xmlns:a16="http://schemas.microsoft.com/office/drawing/2014/main" id="{EFD05C3B-BBF1-4FCE-9067-F69AF0216665}"/>
            </a:ext>
          </a:extLst>
        </xdr:cNvPr>
        <xdr:cNvSpPr/>
      </xdr:nvSpPr>
      <xdr:spPr>
        <a:xfrm>
          <a:off x="2857500" y="137914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126274</xdr:rowOff>
    </xdr:from>
    <xdr:to>
      <xdr:col>19</xdr:col>
      <xdr:colOff>177800</xdr:colOff>
      <xdr:row>80</xdr:row>
      <xdr:rowOff>132806</xdr:rowOff>
    </xdr:to>
    <xdr:cxnSp macro="">
      <xdr:nvCxnSpPr>
        <xdr:cNvPr id="310" name="直線コネクタ 309">
          <a:extLst>
            <a:ext uri="{FF2B5EF4-FFF2-40B4-BE49-F238E27FC236}">
              <a16:creationId xmlns:a16="http://schemas.microsoft.com/office/drawing/2014/main" id="{773848AD-C344-45D8-8E68-D9E07D3FF993}"/>
            </a:ext>
          </a:extLst>
        </xdr:cNvPr>
        <xdr:cNvCxnSpPr/>
      </xdr:nvCxnSpPr>
      <xdr:spPr>
        <a:xfrm>
          <a:off x="2911475" y="13845449"/>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26488</xdr:rowOff>
    </xdr:from>
    <xdr:to>
      <xdr:col>10</xdr:col>
      <xdr:colOff>165100</xdr:colOff>
      <xdr:row>80</xdr:row>
      <xdr:rowOff>128088</xdr:rowOff>
    </xdr:to>
    <xdr:sp macro="" textlink="">
      <xdr:nvSpPr>
        <xdr:cNvPr id="311" name="楕円 310">
          <a:extLst>
            <a:ext uri="{FF2B5EF4-FFF2-40B4-BE49-F238E27FC236}">
              <a16:creationId xmlns:a16="http://schemas.microsoft.com/office/drawing/2014/main" id="{C709BCB1-D43B-4069-81D1-CDA3BA15EF62}"/>
            </a:ext>
          </a:extLst>
        </xdr:cNvPr>
        <xdr:cNvSpPr/>
      </xdr:nvSpPr>
      <xdr:spPr>
        <a:xfrm>
          <a:off x="1971675" y="137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77288</xdr:rowOff>
    </xdr:from>
    <xdr:to>
      <xdr:col>15</xdr:col>
      <xdr:colOff>50800</xdr:colOff>
      <xdr:row>80</xdr:row>
      <xdr:rowOff>126274</xdr:rowOff>
    </xdr:to>
    <xdr:cxnSp macro="">
      <xdr:nvCxnSpPr>
        <xdr:cNvPr id="312" name="直線コネクタ 311">
          <a:extLst>
            <a:ext uri="{FF2B5EF4-FFF2-40B4-BE49-F238E27FC236}">
              <a16:creationId xmlns:a16="http://schemas.microsoft.com/office/drawing/2014/main" id="{3B844D81-0098-40F5-9D8F-0C09D9FF8529}"/>
            </a:ext>
          </a:extLst>
        </xdr:cNvPr>
        <xdr:cNvCxnSpPr/>
      </xdr:nvCxnSpPr>
      <xdr:spPr>
        <a:xfrm>
          <a:off x="2019300" y="13793288"/>
          <a:ext cx="892175" cy="5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150586</xdr:rowOff>
    </xdr:from>
    <xdr:to>
      <xdr:col>6</xdr:col>
      <xdr:colOff>38100</xdr:colOff>
      <xdr:row>80</xdr:row>
      <xdr:rowOff>80736</xdr:rowOff>
    </xdr:to>
    <xdr:sp macro="" textlink="">
      <xdr:nvSpPr>
        <xdr:cNvPr id="313" name="楕円 312">
          <a:extLst>
            <a:ext uri="{FF2B5EF4-FFF2-40B4-BE49-F238E27FC236}">
              <a16:creationId xmlns:a16="http://schemas.microsoft.com/office/drawing/2014/main" id="{6295C213-CF98-40CB-93B8-34064A7A476C}"/>
            </a:ext>
          </a:extLst>
        </xdr:cNvPr>
        <xdr:cNvSpPr/>
      </xdr:nvSpPr>
      <xdr:spPr>
        <a:xfrm>
          <a:off x="1082675" y="13695136"/>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29936</xdr:rowOff>
    </xdr:from>
    <xdr:to>
      <xdr:col>10</xdr:col>
      <xdr:colOff>114300</xdr:colOff>
      <xdr:row>80</xdr:row>
      <xdr:rowOff>77288</xdr:rowOff>
    </xdr:to>
    <xdr:cxnSp macro="">
      <xdr:nvCxnSpPr>
        <xdr:cNvPr id="314" name="直線コネクタ 313">
          <a:extLst>
            <a:ext uri="{FF2B5EF4-FFF2-40B4-BE49-F238E27FC236}">
              <a16:creationId xmlns:a16="http://schemas.microsoft.com/office/drawing/2014/main" id="{2613BE46-7493-46ED-A901-2573C3CC2384}"/>
            </a:ext>
          </a:extLst>
        </xdr:cNvPr>
        <xdr:cNvCxnSpPr/>
      </xdr:nvCxnSpPr>
      <xdr:spPr>
        <a:xfrm>
          <a:off x="1133475" y="13749111"/>
          <a:ext cx="885825"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2F87A4B2-8491-43EB-99A7-33379FB8FADF}"/>
            </a:ext>
          </a:extLst>
        </xdr:cNvPr>
        <xdr:cNvSpPr txBox="1"/>
      </xdr:nvSpPr>
      <xdr:spPr>
        <a:xfrm>
          <a:off x="3582044" y="1429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D3100592-BA88-4CFB-888B-A106A9D4D3B5}"/>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94604FF1-C826-4D1E-86DE-CF6EBE854036}"/>
            </a:ext>
          </a:extLst>
        </xdr:cNvPr>
        <xdr:cNvSpPr txBox="1"/>
      </xdr:nvSpPr>
      <xdr:spPr>
        <a:xfrm>
          <a:off x="1819919"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39E1491D-5436-4A6B-8FE3-F3DC737F9B20}"/>
            </a:ext>
          </a:extLst>
        </xdr:cNvPr>
        <xdr:cNvSpPr txBox="1"/>
      </xdr:nvSpPr>
      <xdr:spPr>
        <a:xfrm>
          <a:off x="930919"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28683</xdr:rowOff>
    </xdr:from>
    <xdr:ext cx="405111" cy="259045"/>
    <xdr:sp macro="" textlink="">
      <xdr:nvSpPr>
        <xdr:cNvPr id="319" name="n_1mainValue【公営住宅】&#10;有形固定資産減価償却率">
          <a:extLst>
            <a:ext uri="{FF2B5EF4-FFF2-40B4-BE49-F238E27FC236}">
              <a16:creationId xmlns:a16="http://schemas.microsoft.com/office/drawing/2014/main" id="{0B0577B2-7598-489F-BEB7-624E7CD10EFB}"/>
            </a:ext>
          </a:extLst>
        </xdr:cNvPr>
        <xdr:cNvSpPr txBox="1"/>
      </xdr:nvSpPr>
      <xdr:spPr>
        <a:xfrm>
          <a:off x="3582044" y="1357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22151</xdr:rowOff>
    </xdr:from>
    <xdr:ext cx="405111" cy="259045"/>
    <xdr:sp macro="" textlink="">
      <xdr:nvSpPr>
        <xdr:cNvPr id="320" name="n_2mainValue【公営住宅】&#10;有形固定資産減価償却率">
          <a:extLst>
            <a:ext uri="{FF2B5EF4-FFF2-40B4-BE49-F238E27FC236}">
              <a16:creationId xmlns:a16="http://schemas.microsoft.com/office/drawing/2014/main" id="{9EDFFFF6-645A-43C7-A140-56E0B3550F38}"/>
            </a:ext>
          </a:extLst>
        </xdr:cNvPr>
        <xdr:cNvSpPr txBox="1"/>
      </xdr:nvSpPr>
      <xdr:spPr>
        <a:xfrm>
          <a:off x="2705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144615</xdr:rowOff>
    </xdr:from>
    <xdr:ext cx="405111" cy="259045"/>
    <xdr:sp macro="" textlink="">
      <xdr:nvSpPr>
        <xdr:cNvPr id="321" name="n_3mainValue【公営住宅】&#10;有形固定資産減価償却率">
          <a:extLst>
            <a:ext uri="{FF2B5EF4-FFF2-40B4-BE49-F238E27FC236}">
              <a16:creationId xmlns:a16="http://schemas.microsoft.com/office/drawing/2014/main" id="{2CC81FB0-2341-4AF7-B6EA-3109C74716C7}"/>
            </a:ext>
          </a:extLst>
        </xdr:cNvPr>
        <xdr:cNvSpPr txBox="1"/>
      </xdr:nvSpPr>
      <xdr:spPr>
        <a:xfrm>
          <a:off x="1819919" y="1352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97263</xdr:rowOff>
    </xdr:from>
    <xdr:ext cx="405111" cy="259045"/>
    <xdr:sp macro="" textlink="">
      <xdr:nvSpPr>
        <xdr:cNvPr id="322" name="n_4mainValue【公営住宅】&#10;有形固定資産減価償却率">
          <a:extLst>
            <a:ext uri="{FF2B5EF4-FFF2-40B4-BE49-F238E27FC236}">
              <a16:creationId xmlns:a16="http://schemas.microsoft.com/office/drawing/2014/main" id="{C966E9B4-64ED-4E35-B1E7-12E9FE11416D}"/>
            </a:ext>
          </a:extLst>
        </xdr:cNvPr>
        <xdr:cNvSpPr txBox="1"/>
      </xdr:nvSpPr>
      <xdr:spPr>
        <a:xfrm>
          <a:off x="930919"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7631C7C-3834-4BBD-A206-FAD72F8F0681}"/>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3FE3E10-7649-4EC2-9ED9-0CBAC9836B7C}"/>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D583D2B-466A-4814-9959-F3B8B2B8C972}"/>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843EC6C-DFF8-4A70-ABCE-691FF58D5A35}"/>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EECAD86-30A1-45F6-AF92-44F373CFF89B}"/>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CFC5C7F-86AD-49E0-833D-D598EB315849}"/>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DC02E55-6CEB-4F50-84A7-B8F761E642FF}"/>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8307660-E811-47AB-8168-7C3B91FA4B4E}"/>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9451A1C-E5A9-46F6-8E15-0A42CF7113B9}"/>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257818F-04BF-4565-B85E-443B6D0D2C9E}"/>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6C9FF439-CA8D-4DFF-A278-8200C20F522C}"/>
            </a:ext>
          </a:extLst>
        </xdr:cNvPr>
        <xdr:cNvCxnSpPr/>
      </xdr:nvCxnSpPr>
      <xdr:spPr>
        <a:xfrm>
          <a:off x="6607175"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8020B2A-C444-422A-B4FF-553040D59464}"/>
            </a:ext>
          </a:extLst>
        </xdr:cNvPr>
        <xdr:cNvSpPr txBox="1"/>
      </xdr:nvSpPr>
      <xdr:spPr>
        <a:xfrm>
          <a:off x="6136821" y="1464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E65FC15-E1BA-4B4D-B144-E55CFD3B7B96}"/>
            </a:ext>
          </a:extLst>
        </xdr:cNvPr>
        <xdr:cNvCxnSpPr/>
      </xdr:nvCxnSpPr>
      <xdr:spPr>
        <a:xfrm>
          <a:off x="6607175"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C6BF683-BF5F-434F-BA7A-EBF9DE2F8634}"/>
            </a:ext>
          </a:extLst>
        </xdr:cNvPr>
        <xdr:cNvSpPr txBox="1"/>
      </xdr:nvSpPr>
      <xdr:spPr>
        <a:xfrm>
          <a:off x="6136821" y="1418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A38A999-E7CB-4B9A-A0DD-41CE5BB5AC9D}"/>
            </a:ext>
          </a:extLst>
        </xdr:cNvPr>
        <xdr:cNvCxnSpPr/>
      </xdr:nvCxnSpPr>
      <xdr:spPr>
        <a:xfrm>
          <a:off x="6607175"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E776458-6028-4691-9EFB-058A633C9124}"/>
            </a:ext>
          </a:extLst>
        </xdr:cNvPr>
        <xdr:cNvSpPr txBox="1"/>
      </xdr:nvSpPr>
      <xdr:spPr>
        <a:xfrm>
          <a:off x="6136821" y="1372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DFF7D905-FAAE-411C-BD41-9F6A81EB2880}"/>
            </a:ext>
          </a:extLst>
        </xdr:cNvPr>
        <xdr:cNvCxnSpPr/>
      </xdr:nvCxnSpPr>
      <xdr:spPr>
        <a:xfrm>
          <a:off x="6607175"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3A0B249-3FAA-4BB6-9019-2F8CD00249CE}"/>
            </a:ext>
          </a:extLst>
        </xdr:cNvPr>
        <xdr:cNvSpPr txBox="1"/>
      </xdr:nvSpPr>
      <xdr:spPr>
        <a:xfrm>
          <a:off x="6136821" y="1327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3EF571A-BC75-4EB7-8EAC-D2FAC4A59F25}"/>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7AEEA72-5328-4053-A974-A13AE5716C09}"/>
            </a:ext>
          </a:extLst>
        </xdr:cNvPr>
        <xdr:cNvSpPr txBox="1"/>
      </xdr:nvSpPr>
      <xdr:spPr>
        <a:xfrm>
          <a:off x="6136821"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1E99F0AB-5A47-49B7-ACCF-156BDA70CA01}"/>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837EB497-31BB-41A7-9963-5761580BB369}"/>
            </a:ext>
          </a:extLst>
        </xdr:cNvPr>
        <xdr:cNvCxnSpPr/>
      </xdr:nvCxnSpPr>
      <xdr:spPr>
        <a:xfrm flipV="1">
          <a:off x="10476865" y="13481355"/>
          <a:ext cx="0" cy="12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1106AA15-854B-46C1-8A02-9C572A4997F8}"/>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8ACFBA50-4449-4A39-BD12-4EBF66C69B67}"/>
            </a:ext>
          </a:extLst>
        </xdr:cNvPr>
        <xdr:cNvCxnSpPr/>
      </xdr:nvCxnSpPr>
      <xdr:spPr>
        <a:xfrm>
          <a:off x="10391775"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FC13B8EE-0DA0-4618-A8F7-56570512999B}"/>
            </a:ext>
          </a:extLst>
        </xdr:cNvPr>
        <xdr:cNvSpPr txBox="1"/>
      </xdr:nvSpPr>
      <xdr:spPr>
        <a:xfrm>
          <a:off x="10515600" y="1325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D5FFD2E5-F7E0-460F-9BB7-F621D3F4AD9C}"/>
            </a:ext>
          </a:extLst>
        </xdr:cNvPr>
        <xdr:cNvCxnSpPr/>
      </xdr:nvCxnSpPr>
      <xdr:spPr>
        <a:xfrm>
          <a:off x="10391775" y="1348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42CE626A-A4D5-46CD-86F8-65A8D4B549EF}"/>
            </a:ext>
          </a:extLst>
        </xdr:cNvPr>
        <xdr:cNvSpPr txBox="1"/>
      </xdr:nvSpPr>
      <xdr:spPr>
        <a:xfrm>
          <a:off x="10515600" y="14451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BB993A60-E589-4209-B1BC-97EB6E227CC5}"/>
            </a:ext>
          </a:extLst>
        </xdr:cNvPr>
        <xdr:cNvSpPr/>
      </xdr:nvSpPr>
      <xdr:spPr>
        <a:xfrm>
          <a:off x="10429875" y="14596441"/>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0B22A81-AA60-4AEF-AD11-FE208895F502}"/>
            </a:ext>
          </a:extLst>
        </xdr:cNvPr>
        <xdr:cNvSpPr/>
      </xdr:nvSpPr>
      <xdr:spPr>
        <a:xfrm>
          <a:off x="9591675" y="1460441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9CC0F063-5F4F-486D-810F-8007C31491F1}"/>
            </a:ext>
          </a:extLst>
        </xdr:cNvPr>
        <xdr:cNvSpPr/>
      </xdr:nvSpPr>
      <xdr:spPr>
        <a:xfrm>
          <a:off x="8702675" y="14607412"/>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23C4D42-B038-46C8-9121-649980F4C29A}"/>
            </a:ext>
          </a:extLst>
        </xdr:cNvPr>
        <xdr:cNvSpPr/>
      </xdr:nvSpPr>
      <xdr:spPr>
        <a:xfrm>
          <a:off x="7810500" y="1459369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8ADFEA89-1BF5-4562-9D29-D8FE3EF155BC}"/>
            </a:ext>
          </a:extLst>
        </xdr:cNvPr>
        <xdr:cNvSpPr/>
      </xdr:nvSpPr>
      <xdr:spPr>
        <a:xfrm>
          <a:off x="6924675" y="14593926"/>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7DBAFB9-1C5D-49D2-922A-65FEFA75A4F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13839F0-EE15-4384-9305-0B5953A484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95996C4-8E4D-47C7-A16D-693CF6DE68D1}"/>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A3C4C60-83E5-4C34-AB17-2B2F2724B10A}"/>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C013104-0695-438C-A889-DE81A16B02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63652</xdr:rowOff>
    </xdr:from>
    <xdr:to>
      <xdr:col>55</xdr:col>
      <xdr:colOff>50800</xdr:colOff>
      <xdr:row>85</xdr:row>
      <xdr:rowOff>165252</xdr:rowOff>
    </xdr:to>
    <xdr:sp macro="" textlink="">
      <xdr:nvSpPr>
        <xdr:cNvPr id="360" name="楕円 359">
          <a:extLst>
            <a:ext uri="{FF2B5EF4-FFF2-40B4-BE49-F238E27FC236}">
              <a16:creationId xmlns:a16="http://schemas.microsoft.com/office/drawing/2014/main" id="{CBD07F9A-798A-4E58-A060-7EB373AD6F26}"/>
            </a:ext>
          </a:extLst>
        </xdr:cNvPr>
        <xdr:cNvSpPr/>
      </xdr:nvSpPr>
      <xdr:spPr>
        <a:xfrm>
          <a:off x="10429875" y="146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1617</xdr:rowOff>
    </xdr:from>
    <xdr:ext cx="469744" cy="259045"/>
    <xdr:sp macro="" textlink="">
      <xdr:nvSpPr>
        <xdr:cNvPr id="361" name="【公営住宅】&#10;一人当たり面積該当値テキスト">
          <a:extLst>
            <a:ext uri="{FF2B5EF4-FFF2-40B4-BE49-F238E27FC236}">
              <a16:creationId xmlns:a16="http://schemas.microsoft.com/office/drawing/2014/main" id="{468D63FC-80DD-4D37-BC8C-BB98FEA605B8}"/>
            </a:ext>
          </a:extLst>
        </xdr:cNvPr>
        <xdr:cNvSpPr txBox="1"/>
      </xdr:nvSpPr>
      <xdr:spPr>
        <a:xfrm>
          <a:off x="10515600" y="1457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63424</xdr:rowOff>
    </xdr:from>
    <xdr:to>
      <xdr:col>50</xdr:col>
      <xdr:colOff>165100</xdr:colOff>
      <xdr:row>85</xdr:row>
      <xdr:rowOff>165024</xdr:rowOff>
    </xdr:to>
    <xdr:sp macro="" textlink="">
      <xdr:nvSpPr>
        <xdr:cNvPr id="362" name="楕円 361">
          <a:extLst>
            <a:ext uri="{FF2B5EF4-FFF2-40B4-BE49-F238E27FC236}">
              <a16:creationId xmlns:a16="http://schemas.microsoft.com/office/drawing/2014/main" id="{584C2493-0E2B-4D34-AE71-DB779D23D22D}"/>
            </a:ext>
          </a:extLst>
        </xdr:cNvPr>
        <xdr:cNvSpPr/>
      </xdr:nvSpPr>
      <xdr:spPr>
        <a:xfrm>
          <a:off x="9591675" y="146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114224</xdr:rowOff>
    </xdr:from>
    <xdr:to>
      <xdr:col>55</xdr:col>
      <xdr:colOff>0</xdr:colOff>
      <xdr:row>85</xdr:row>
      <xdr:rowOff>114452</xdr:rowOff>
    </xdr:to>
    <xdr:cxnSp macro="">
      <xdr:nvCxnSpPr>
        <xdr:cNvPr id="363" name="直線コネクタ 362">
          <a:extLst>
            <a:ext uri="{FF2B5EF4-FFF2-40B4-BE49-F238E27FC236}">
              <a16:creationId xmlns:a16="http://schemas.microsoft.com/office/drawing/2014/main" id="{2A7150AE-C743-4AE1-8F7E-C2942E407BAC}"/>
            </a:ext>
          </a:extLst>
        </xdr:cNvPr>
        <xdr:cNvCxnSpPr/>
      </xdr:nvCxnSpPr>
      <xdr:spPr>
        <a:xfrm>
          <a:off x="9639300" y="1468747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62967</xdr:rowOff>
    </xdr:from>
    <xdr:to>
      <xdr:col>46</xdr:col>
      <xdr:colOff>38100</xdr:colOff>
      <xdr:row>85</xdr:row>
      <xdr:rowOff>164567</xdr:rowOff>
    </xdr:to>
    <xdr:sp macro="" textlink="">
      <xdr:nvSpPr>
        <xdr:cNvPr id="364" name="楕円 363">
          <a:extLst>
            <a:ext uri="{FF2B5EF4-FFF2-40B4-BE49-F238E27FC236}">
              <a16:creationId xmlns:a16="http://schemas.microsoft.com/office/drawing/2014/main" id="{6D0F45FF-5F9B-4CE6-9559-7335559AB41F}"/>
            </a:ext>
          </a:extLst>
        </xdr:cNvPr>
        <xdr:cNvSpPr/>
      </xdr:nvSpPr>
      <xdr:spPr>
        <a:xfrm>
          <a:off x="8702675" y="1463939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113767</xdr:rowOff>
    </xdr:from>
    <xdr:to>
      <xdr:col>50</xdr:col>
      <xdr:colOff>114300</xdr:colOff>
      <xdr:row>85</xdr:row>
      <xdr:rowOff>114224</xdr:rowOff>
    </xdr:to>
    <xdr:cxnSp macro="">
      <xdr:nvCxnSpPr>
        <xdr:cNvPr id="365" name="直線コネクタ 364">
          <a:extLst>
            <a:ext uri="{FF2B5EF4-FFF2-40B4-BE49-F238E27FC236}">
              <a16:creationId xmlns:a16="http://schemas.microsoft.com/office/drawing/2014/main" id="{39DC5C88-2B0A-4FFF-B50F-8D3AF19AABB8}"/>
            </a:ext>
          </a:extLst>
        </xdr:cNvPr>
        <xdr:cNvCxnSpPr/>
      </xdr:nvCxnSpPr>
      <xdr:spPr>
        <a:xfrm>
          <a:off x="8753475" y="14687017"/>
          <a:ext cx="8858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63195</xdr:rowOff>
    </xdr:from>
    <xdr:to>
      <xdr:col>41</xdr:col>
      <xdr:colOff>101600</xdr:colOff>
      <xdr:row>85</xdr:row>
      <xdr:rowOff>164795</xdr:rowOff>
    </xdr:to>
    <xdr:sp macro="" textlink="">
      <xdr:nvSpPr>
        <xdr:cNvPr id="366" name="楕円 365">
          <a:extLst>
            <a:ext uri="{FF2B5EF4-FFF2-40B4-BE49-F238E27FC236}">
              <a16:creationId xmlns:a16="http://schemas.microsoft.com/office/drawing/2014/main" id="{FA173C48-1125-4E0A-B763-06A84AC65C98}"/>
            </a:ext>
          </a:extLst>
        </xdr:cNvPr>
        <xdr:cNvSpPr/>
      </xdr:nvSpPr>
      <xdr:spPr>
        <a:xfrm>
          <a:off x="7810500" y="14639620"/>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113767</xdr:rowOff>
    </xdr:from>
    <xdr:to>
      <xdr:col>45</xdr:col>
      <xdr:colOff>177800</xdr:colOff>
      <xdr:row>85</xdr:row>
      <xdr:rowOff>113995</xdr:rowOff>
    </xdr:to>
    <xdr:cxnSp macro="">
      <xdr:nvCxnSpPr>
        <xdr:cNvPr id="367" name="直線コネクタ 366">
          <a:extLst>
            <a:ext uri="{FF2B5EF4-FFF2-40B4-BE49-F238E27FC236}">
              <a16:creationId xmlns:a16="http://schemas.microsoft.com/office/drawing/2014/main" id="{EDA1BC35-0605-480E-A91B-3DD1768227A1}"/>
            </a:ext>
          </a:extLst>
        </xdr:cNvPr>
        <xdr:cNvCxnSpPr/>
      </xdr:nvCxnSpPr>
      <xdr:spPr>
        <a:xfrm flipV="1">
          <a:off x="7864475" y="146870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63652</xdr:rowOff>
    </xdr:from>
    <xdr:to>
      <xdr:col>36</xdr:col>
      <xdr:colOff>165100</xdr:colOff>
      <xdr:row>85</xdr:row>
      <xdr:rowOff>165252</xdr:rowOff>
    </xdr:to>
    <xdr:sp macro="" textlink="">
      <xdr:nvSpPr>
        <xdr:cNvPr id="368" name="楕円 367">
          <a:extLst>
            <a:ext uri="{FF2B5EF4-FFF2-40B4-BE49-F238E27FC236}">
              <a16:creationId xmlns:a16="http://schemas.microsoft.com/office/drawing/2014/main" id="{DF5E338A-0190-429E-BBD1-8B97FFB24B4E}"/>
            </a:ext>
          </a:extLst>
        </xdr:cNvPr>
        <xdr:cNvSpPr/>
      </xdr:nvSpPr>
      <xdr:spPr>
        <a:xfrm>
          <a:off x="6924675" y="146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113995</xdr:rowOff>
    </xdr:from>
    <xdr:to>
      <xdr:col>41</xdr:col>
      <xdr:colOff>50800</xdr:colOff>
      <xdr:row>85</xdr:row>
      <xdr:rowOff>114452</xdr:rowOff>
    </xdr:to>
    <xdr:cxnSp macro="">
      <xdr:nvCxnSpPr>
        <xdr:cNvPr id="369" name="直線コネクタ 368">
          <a:extLst>
            <a:ext uri="{FF2B5EF4-FFF2-40B4-BE49-F238E27FC236}">
              <a16:creationId xmlns:a16="http://schemas.microsoft.com/office/drawing/2014/main" id="{001EB38A-4317-4B38-88A9-2D77FEEB7231}"/>
            </a:ext>
          </a:extLst>
        </xdr:cNvPr>
        <xdr:cNvCxnSpPr/>
      </xdr:nvCxnSpPr>
      <xdr:spPr>
        <a:xfrm flipV="1">
          <a:off x="6972300" y="14687245"/>
          <a:ext cx="8921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606D5AD4-8B3A-4C33-AECD-CA108675A0A2}"/>
            </a:ext>
          </a:extLst>
        </xdr:cNvPr>
        <xdr:cNvSpPr txBox="1"/>
      </xdr:nvSpPr>
      <xdr:spPr>
        <a:xfrm>
          <a:off x="9391727" y="1437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2B994456-E393-4887-8AC2-769B6FBD3D07}"/>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D2B8C1C8-4498-43C8-A898-741251955BE6}"/>
            </a:ext>
          </a:extLst>
        </xdr:cNvPr>
        <xdr:cNvSpPr txBox="1"/>
      </xdr:nvSpPr>
      <xdr:spPr>
        <a:xfrm>
          <a:off x="7629602"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893783B6-6FE4-4853-983C-E07A0C7708D9}"/>
            </a:ext>
          </a:extLst>
        </xdr:cNvPr>
        <xdr:cNvSpPr txBox="1"/>
      </xdr:nvSpPr>
      <xdr:spPr>
        <a:xfrm>
          <a:off x="6740602" y="1437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156151</xdr:rowOff>
    </xdr:from>
    <xdr:ext cx="469744" cy="259045"/>
    <xdr:sp macro="" textlink="">
      <xdr:nvSpPr>
        <xdr:cNvPr id="374" name="n_1mainValue【公営住宅】&#10;一人当たり面積">
          <a:extLst>
            <a:ext uri="{FF2B5EF4-FFF2-40B4-BE49-F238E27FC236}">
              <a16:creationId xmlns:a16="http://schemas.microsoft.com/office/drawing/2014/main" id="{5163CF86-CF0C-4491-BAF7-33155D2BF178}"/>
            </a:ext>
          </a:extLst>
        </xdr:cNvPr>
        <xdr:cNvSpPr txBox="1"/>
      </xdr:nvSpPr>
      <xdr:spPr>
        <a:xfrm>
          <a:off x="9391727" y="1472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155694</xdr:rowOff>
    </xdr:from>
    <xdr:ext cx="469744" cy="259045"/>
    <xdr:sp macro="" textlink="">
      <xdr:nvSpPr>
        <xdr:cNvPr id="375" name="n_2mainValue【公営住宅】&#10;一人当たり面積">
          <a:extLst>
            <a:ext uri="{FF2B5EF4-FFF2-40B4-BE49-F238E27FC236}">
              <a16:creationId xmlns:a16="http://schemas.microsoft.com/office/drawing/2014/main" id="{F6A3DCCA-DD1F-4E76-A914-79D1FB3D0AF2}"/>
            </a:ext>
          </a:extLst>
        </xdr:cNvPr>
        <xdr:cNvSpPr txBox="1"/>
      </xdr:nvSpPr>
      <xdr:spPr>
        <a:xfrm>
          <a:off x="8515427" y="1472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155922</xdr:rowOff>
    </xdr:from>
    <xdr:ext cx="469744" cy="259045"/>
    <xdr:sp macro="" textlink="">
      <xdr:nvSpPr>
        <xdr:cNvPr id="376" name="n_3mainValue【公営住宅】&#10;一人当たり面積">
          <a:extLst>
            <a:ext uri="{FF2B5EF4-FFF2-40B4-BE49-F238E27FC236}">
              <a16:creationId xmlns:a16="http://schemas.microsoft.com/office/drawing/2014/main" id="{2455A5FC-53A6-4B8C-899C-30E8CCE9B5A3}"/>
            </a:ext>
          </a:extLst>
        </xdr:cNvPr>
        <xdr:cNvSpPr txBox="1"/>
      </xdr:nvSpPr>
      <xdr:spPr>
        <a:xfrm>
          <a:off x="7629602" y="147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156379</xdr:rowOff>
    </xdr:from>
    <xdr:ext cx="469744" cy="259045"/>
    <xdr:sp macro="" textlink="">
      <xdr:nvSpPr>
        <xdr:cNvPr id="377" name="n_4mainValue【公営住宅】&#10;一人当たり面積">
          <a:extLst>
            <a:ext uri="{FF2B5EF4-FFF2-40B4-BE49-F238E27FC236}">
              <a16:creationId xmlns:a16="http://schemas.microsoft.com/office/drawing/2014/main" id="{8FE68416-EE49-48F5-9035-37845BE18033}"/>
            </a:ext>
          </a:extLst>
        </xdr:cNvPr>
        <xdr:cNvSpPr txBox="1"/>
      </xdr:nvSpPr>
      <xdr:spPr>
        <a:xfrm>
          <a:off x="6740602" y="147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C939EA3-DD8E-40F5-8C34-0379250FB939}"/>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138D224-175C-4861-9821-E70546D10B2E}"/>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E020FC1-6491-4ED5-AB1A-A75C143AB3C7}"/>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EF7D8E0-82D8-41D9-B53B-0DEE12F795A1}"/>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3DF72B4-9AD4-4B9B-975D-DC389BC62922}"/>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0A818B6-793B-4B2B-AAF9-8A2D3CC9AFFD}"/>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B129D57-DED0-4CF2-B588-7C4197E3AAFC}"/>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95B3BFB-55BC-4C0C-B69C-0BA6F9BABC1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2B3D88D8-0F39-41DF-A4F6-31CFDAA9BE0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B4F8187-D70A-42D2-ABC3-FA3BE9CD087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8F1C85A7-7D0E-4BF2-A170-B397C594538D}"/>
            </a:ext>
          </a:extLst>
        </xdr:cNvPr>
        <xdr:cNvSpPr txBox="1"/>
      </xdr:nvSpPr>
      <xdr:spPr>
        <a:xfrm>
          <a:off x="297996"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892E72F4-E7D8-4C3B-85AD-3AF6EE1979B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id="{DB33F00A-66AA-47F7-BECA-455AC2D62BAA}"/>
            </a:ext>
          </a:extLst>
        </xdr:cNvPr>
        <xdr:cNvSpPr txBox="1"/>
      </xdr:nvSpPr>
      <xdr:spPr>
        <a:xfrm>
          <a:off x="358941" y="1845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45ACD781-E634-4510-9DF6-1204AC41FAA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6DE3B564-F603-43A7-9604-BAF30D67055E}"/>
            </a:ext>
          </a:extLst>
        </xdr:cNvPr>
        <xdr:cNvSpPr txBox="1"/>
      </xdr:nvSpPr>
      <xdr:spPr>
        <a:xfrm>
          <a:off x="358941" y="1799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CBF836E5-5790-44D7-977D-6EAB771239AD}"/>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1CEB98F1-3ADD-4600-A871-D45A592BB60D}"/>
            </a:ext>
          </a:extLst>
        </xdr:cNvPr>
        <xdr:cNvSpPr txBox="1"/>
      </xdr:nvSpPr>
      <xdr:spPr>
        <a:xfrm>
          <a:off x="358941" y="1753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D4643905-51B7-4BE3-B168-1987265D8CA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F65C2C46-595E-4D05-8E00-C0DCEDF72866}"/>
            </a:ext>
          </a:extLst>
        </xdr:cNvPr>
        <xdr:cNvSpPr txBox="1"/>
      </xdr:nvSpPr>
      <xdr:spPr>
        <a:xfrm>
          <a:off x="358941" y="1708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5C7FDFA4-7C25-4242-B7C8-8B4E66C721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6A9FD82B-49ED-4619-B02D-CA6105295FB5}"/>
            </a:ext>
          </a:extLst>
        </xdr:cNvPr>
        <xdr:cNvSpPr txBox="1"/>
      </xdr:nvSpPr>
      <xdr:spPr>
        <a:xfrm>
          <a:off x="423061" y="1662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ABE6AB8F-6313-41C8-9FF7-39BCFFC06C3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107</xdr:row>
      <xdr:rowOff>158496</xdr:rowOff>
    </xdr:to>
    <xdr:cxnSp macro="">
      <xdr:nvCxnSpPr>
        <xdr:cNvPr id="400" name="直線コネクタ 399">
          <a:extLst>
            <a:ext uri="{FF2B5EF4-FFF2-40B4-BE49-F238E27FC236}">
              <a16:creationId xmlns:a16="http://schemas.microsoft.com/office/drawing/2014/main" id="{CC56EEE2-B1CC-49B2-A734-BBEA75950D70}"/>
            </a:ext>
          </a:extLst>
        </xdr:cNvPr>
        <xdr:cNvCxnSpPr/>
      </xdr:nvCxnSpPr>
      <xdr:spPr>
        <a:xfrm flipV="1">
          <a:off x="4638040" y="17186911"/>
          <a:ext cx="0" cy="1319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162323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1A76C7A0-700F-4382-B03C-FA253EC1639B}"/>
            </a:ext>
          </a:extLst>
        </xdr:cNvPr>
        <xdr:cNvSpPr txBox="1"/>
      </xdr:nvSpPr>
      <xdr:spPr>
        <a:xfrm>
          <a:off x="4676775" y="18510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158496</xdr:rowOff>
    </xdr:from>
    <xdr:to>
      <xdr:col>24</xdr:col>
      <xdr:colOff>152400</xdr:colOff>
      <xdr:row>107</xdr:row>
      <xdr:rowOff>158496</xdr:rowOff>
    </xdr:to>
    <xdr:cxnSp macro="">
      <xdr:nvCxnSpPr>
        <xdr:cNvPr id="402" name="直線コネクタ 401">
          <a:extLst>
            <a:ext uri="{FF2B5EF4-FFF2-40B4-BE49-F238E27FC236}">
              <a16:creationId xmlns:a16="http://schemas.microsoft.com/office/drawing/2014/main" id="{C9EEC197-D9BB-4034-9AC5-A9AE6A0685A3}"/>
            </a:ext>
          </a:extLst>
        </xdr:cNvPr>
        <xdr:cNvCxnSpPr/>
      </xdr:nvCxnSpPr>
      <xdr:spPr>
        <a:xfrm>
          <a:off x="4549775" y="1850682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5EA4FEC5-F579-4C2F-9F35-91338E0FA30A}"/>
            </a:ext>
          </a:extLst>
        </xdr:cNvPr>
        <xdr:cNvSpPr txBox="1"/>
      </xdr:nvSpPr>
      <xdr:spPr>
        <a:xfrm>
          <a:off x="4676775" y="1696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404" name="直線コネクタ 403">
          <a:extLst>
            <a:ext uri="{FF2B5EF4-FFF2-40B4-BE49-F238E27FC236}">
              <a16:creationId xmlns:a16="http://schemas.microsoft.com/office/drawing/2014/main" id="{B4D8B872-8F36-492E-A1D6-35D27900F18A}"/>
            </a:ext>
          </a:extLst>
        </xdr:cNvPr>
        <xdr:cNvCxnSpPr/>
      </xdr:nvCxnSpPr>
      <xdr:spPr>
        <a:xfrm>
          <a:off x="4549775" y="1718691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EF0167D8-D30C-4B49-A8A6-8ED300995E1C}"/>
            </a:ext>
          </a:extLst>
        </xdr:cNvPr>
        <xdr:cNvSpPr txBox="1"/>
      </xdr:nvSpPr>
      <xdr:spPr>
        <a:xfrm>
          <a:off x="4676775" y="17946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6" name="フローチャート: 判断 405">
          <a:extLst>
            <a:ext uri="{FF2B5EF4-FFF2-40B4-BE49-F238E27FC236}">
              <a16:creationId xmlns:a16="http://schemas.microsoft.com/office/drawing/2014/main" id="{0186F2DF-8785-476A-9AA0-DE977D7D2521}"/>
            </a:ext>
          </a:extLst>
        </xdr:cNvPr>
        <xdr:cNvSpPr/>
      </xdr:nvSpPr>
      <xdr:spPr>
        <a:xfrm>
          <a:off x="4587875" y="1796821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84837</xdr:rowOff>
    </xdr:from>
    <xdr:to>
      <xdr:col>20</xdr:col>
      <xdr:colOff>38100</xdr:colOff>
      <xdr:row>105</xdr:row>
      <xdr:rowOff>14987</xdr:rowOff>
    </xdr:to>
    <xdr:sp macro="" textlink="">
      <xdr:nvSpPr>
        <xdr:cNvPr id="407" name="フローチャート: 判断 406">
          <a:extLst>
            <a:ext uri="{FF2B5EF4-FFF2-40B4-BE49-F238E27FC236}">
              <a16:creationId xmlns:a16="http://schemas.microsoft.com/office/drawing/2014/main" id="{F16061BF-8A66-494D-BE0E-CAD23BB49AC6}"/>
            </a:ext>
          </a:extLst>
        </xdr:cNvPr>
        <xdr:cNvSpPr/>
      </xdr:nvSpPr>
      <xdr:spPr>
        <a:xfrm>
          <a:off x="3749675" y="17918812"/>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408" name="フローチャート: 判断 407">
          <a:extLst>
            <a:ext uri="{FF2B5EF4-FFF2-40B4-BE49-F238E27FC236}">
              <a16:creationId xmlns:a16="http://schemas.microsoft.com/office/drawing/2014/main" id="{300108E3-BAD7-46FF-8796-CD21F5EE3947}"/>
            </a:ext>
          </a:extLst>
        </xdr:cNvPr>
        <xdr:cNvSpPr/>
      </xdr:nvSpPr>
      <xdr:spPr>
        <a:xfrm>
          <a:off x="2857500" y="179087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29972</xdr:rowOff>
    </xdr:from>
    <xdr:to>
      <xdr:col>10</xdr:col>
      <xdr:colOff>165100</xdr:colOff>
      <xdr:row>104</xdr:row>
      <xdr:rowOff>131572</xdr:rowOff>
    </xdr:to>
    <xdr:sp macro="" textlink="">
      <xdr:nvSpPr>
        <xdr:cNvPr id="409" name="フローチャート: 判断 408">
          <a:extLst>
            <a:ext uri="{FF2B5EF4-FFF2-40B4-BE49-F238E27FC236}">
              <a16:creationId xmlns:a16="http://schemas.microsoft.com/office/drawing/2014/main" id="{84A67B12-9B5E-4E69-A29E-0256520A954E}"/>
            </a:ext>
          </a:extLst>
        </xdr:cNvPr>
        <xdr:cNvSpPr/>
      </xdr:nvSpPr>
      <xdr:spPr>
        <a:xfrm>
          <a:off x="1971675" y="17863947"/>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10" name="フローチャート: 判断 409">
          <a:extLst>
            <a:ext uri="{FF2B5EF4-FFF2-40B4-BE49-F238E27FC236}">
              <a16:creationId xmlns:a16="http://schemas.microsoft.com/office/drawing/2014/main" id="{C85680BE-3627-47D3-B35B-6B6991444276}"/>
            </a:ext>
          </a:extLst>
        </xdr:cNvPr>
        <xdr:cNvSpPr/>
      </xdr:nvSpPr>
      <xdr:spPr>
        <a:xfrm>
          <a:off x="1082675" y="1778393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C5C7A0D-8081-414F-88FC-52AA230DCCA8}"/>
            </a:ext>
          </a:extLst>
        </xdr:cNvPr>
        <xdr:cNvSpPr txBox="1"/>
      </xdr:nvSpPr>
      <xdr:spPr>
        <a:xfrm>
          <a:off x="4448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C6D38FE-91A3-40E8-BE2A-D9793CC06A44}"/>
            </a:ext>
          </a:extLst>
        </xdr:cNvPr>
        <xdr:cNvSpPr txBox="1"/>
      </xdr:nvSpPr>
      <xdr:spPr>
        <a:xfrm>
          <a:off x="3609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64EA06A-6A34-48B1-A1C1-73B45EA80154}"/>
            </a:ext>
          </a:extLst>
        </xdr:cNvPr>
        <xdr:cNvSpPr txBox="1"/>
      </xdr:nvSpPr>
      <xdr:spPr>
        <a:xfrm>
          <a:off x="2720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A9C9696-20A7-4FA3-9270-3493E511EE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48DF9AF-0745-481C-8BEF-3624C483F343}"/>
            </a:ext>
          </a:extLst>
        </xdr:cNvPr>
        <xdr:cNvSpPr txBox="1"/>
      </xdr:nvSpPr>
      <xdr:spPr>
        <a:xfrm>
          <a:off x="942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169418</xdr:rowOff>
    </xdr:from>
    <xdr:to>
      <xdr:col>24</xdr:col>
      <xdr:colOff>114300</xdr:colOff>
      <xdr:row>104</xdr:row>
      <xdr:rowOff>99568</xdr:rowOff>
    </xdr:to>
    <xdr:sp macro="" textlink="">
      <xdr:nvSpPr>
        <xdr:cNvPr id="416" name="楕円 415">
          <a:extLst>
            <a:ext uri="{FF2B5EF4-FFF2-40B4-BE49-F238E27FC236}">
              <a16:creationId xmlns:a16="http://schemas.microsoft.com/office/drawing/2014/main" id="{F078AFB0-9B2B-4A07-A9F1-2FDA57E1E1CD}"/>
            </a:ext>
          </a:extLst>
        </xdr:cNvPr>
        <xdr:cNvSpPr/>
      </xdr:nvSpPr>
      <xdr:spPr>
        <a:xfrm>
          <a:off x="4587875" y="1782876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20845</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C6B8615F-B939-45C6-853D-ECDC5960802A}"/>
            </a:ext>
          </a:extLst>
        </xdr:cNvPr>
        <xdr:cNvSpPr txBox="1"/>
      </xdr:nvSpPr>
      <xdr:spPr>
        <a:xfrm>
          <a:off x="4676775" y="176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103124</xdr:rowOff>
    </xdr:from>
    <xdr:to>
      <xdr:col>20</xdr:col>
      <xdr:colOff>38100</xdr:colOff>
      <xdr:row>104</xdr:row>
      <xdr:rowOff>33274</xdr:rowOff>
    </xdr:to>
    <xdr:sp macro="" textlink="">
      <xdr:nvSpPr>
        <xdr:cNvPr id="418" name="楕円 417">
          <a:extLst>
            <a:ext uri="{FF2B5EF4-FFF2-40B4-BE49-F238E27FC236}">
              <a16:creationId xmlns:a16="http://schemas.microsoft.com/office/drawing/2014/main" id="{4D0EF90C-6914-42D8-9F52-2E1E9B83AD50}"/>
            </a:ext>
          </a:extLst>
        </xdr:cNvPr>
        <xdr:cNvSpPr/>
      </xdr:nvSpPr>
      <xdr:spPr>
        <a:xfrm>
          <a:off x="3749675" y="17765649"/>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153924</xdr:rowOff>
    </xdr:from>
    <xdr:to>
      <xdr:col>24</xdr:col>
      <xdr:colOff>63500</xdr:colOff>
      <xdr:row>104</xdr:row>
      <xdr:rowOff>48768</xdr:rowOff>
    </xdr:to>
    <xdr:cxnSp macro="">
      <xdr:nvCxnSpPr>
        <xdr:cNvPr id="419" name="直線コネクタ 418">
          <a:extLst>
            <a:ext uri="{FF2B5EF4-FFF2-40B4-BE49-F238E27FC236}">
              <a16:creationId xmlns:a16="http://schemas.microsoft.com/office/drawing/2014/main" id="{96FA9F07-206B-4EA7-885B-AC19565F5B88}"/>
            </a:ext>
          </a:extLst>
        </xdr:cNvPr>
        <xdr:cNvCxnSpPr/>
      </xdr:nvCxnSpPr>
      <xdr:spPr>
        <a:xfrm>
          <a:off x="3800475" y="17813274"/>
          <a:ext cx="8382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36830</xdr:rowOff>
    </xdr:from>
    <xdr:to>
      <xdr:col>15</xdr:col>
      <xdr:colOff>101600</xdr:colOff>
      <xdr:row>103</xdr:row>
      <xdr:rowOff>138430</xdr:rowOff>
    </xdr:to>
    <xdr:sp macro="" textlink="">
      <xdr:nvSpPr>
        <xdr:cNvPr id="420" name="楕円 419">
          <a:extLst>
            <a:ext uri="{FF2B5EF4-FFF2-40B4-BE49-F238E27FC236}">
              <a16:creationId xmlns:a16="http://schemas.microsoft.com/office/drawing/2014/main" id="{AA53CAC5-46FC-41E1-AE21-605739E72DDC}"/>
            </a:ext>
          </a:extLst>
        </xdr:cNvPr>
        <xdr:cNvSpPr/>
      </xdr:nvSpPr>
      <xdr:spPr>
        <a:xfrm>
          <a:off x="2857500" y="17696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87630</xdr:rowOff>
    </xdr:from>
    <xdr:to>
      <xdr:col>19</xdr:col>
      <xdr:colOff>177800</xdr:colOff>
      <xdr:row>103</xdr:row>
      <xdr:rowOff>153924</xdr:rowOff>
    </xdr:to>
    <xdr:cxnSp macro="">
      <xdr:nvCxnSpPr>
        <xdr:cNvPr id="421" name="直線コネクタ 420">
          <a:extLst>
            <a:ext uri="{FF2B5EF4-FFF2-40B4-BE49-F238E27FC236}">
              <a16:creationId xmlns:a16="http://schemas.microsoft.com/office/drawing/2014/main" id="{B0ED1C09-0465-4BAE-8BF1-BE034DB1CE4E}"/>
            </a:ext>
          </a:extLst>
        </xdr:cNvPr>
        <xdr:cNvCxnSpPr/>
      </xdr:nvCxnSpPr>
      <xdr:spPr>
        <a:xfrm>
          <a:off x="2911475" y="17750155"/>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141987</xdr:rowOff>
    </xdr:from>
    <xdr:to>
      <xdr:col>10</xdr:col>
      <xdr:colOff>165100</xdr:colOff>
      <xdr:row>103</xdr:row>
      <xdr:rowOff>72137</xdr:rowOff>
    </xdr:to>
    <xdr:sp macro="" textlink="">
      <xdr:nvSpPr>
        <xdr:cNvPr id="422" name="楕円 421">
          <a:extLst>
            <a:ext uri="{FF2B5EF4-FFF2-40B4-BE49-F238E27FC236}">
              <a16:creationId xmlns:a16="http://schemas.microsoft.com/office/drawing/2014/main" id="{16E07F3A-571E-41C3-AC4D-2BCEB7CC48F9}"/>
            </a:ext>
          </a:extLst>
        </xdr:cNvPr>
        <xdr:cNvSpPr/>
      </xdr:nvSpPr>
      <xdr:spPr>
        <a:xfrm>
          <a:off x="1971675" y="1763306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21337</xdr:rowOff>
    </xdr:from>
    <xdr:to>
      <xdr:col>15</xdr:col>
      <xdr:colOff>50800</xdr:colOff>
      <xdr:row>103</xdr:row>
      <xdr:rowOff>87630</xdr:rowOff>
    </xdr:to>
    <xdr:cxnSp macro="">
      <xdr:nvCxnSpPr>
        <xdr:cNvPr id="423" name="直線コネクタ 422">
          <a:extLst>
            <a:ext uri="{FF2B5EF4-FFF2-40B4-BE49-F238E27FC236}">
              <a16:creationId xmlns:a16="http://schemas.microsoft.com/office/drawing/2014/main" id="{3C5CE897-395A-4F5D-86BC-8A696FD9F7AD}"/>
            </a:ext>
          </a:extLst>
        </xdr:cNvPr>
        <xdr:cNvCxnSpPr/>
      </xdr:nvCxnSpPr>
      <xdr:spPr>
        <a:xfrm>
          <a:off x="2019300" y="17680687"/>
          <a:ext cx="892175" cy="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105411</xdr:rowOff>
    </xdr:from>
    <xdr:to>
      <xdr:col>6</xdr:col>
      <xdr:colOff>38100</xdr:colOff>
      <xdr:row>103</xdr:row>
      <xdr:rowOff>35561</xdr:rowOff>
    </xdr:to>
    <xdr:sp macro="" textlink="">
      <xdr:nvSpPr>
        <xdr:cNvPr id="424" name="楕円 423">
          <a:extLst>
            <a:ext uri="{FF2B5EF4-FFF2-40B4-BE49-F238E27FC236}">
              <a16:creationId xmlns:a16="http://schemas.microsoft.com/office/drawing/2014/main" id="{04004952-E6DB-4E77-9946-C8498F165912}"/>
            </a:ext>
          </a:extLst>
        </xdr:cNvPr>
        <xdr:cNvSpPr/>
      </xdr:nvSpPr>
      <xdr:spPr>
        <a:xfrm>
          <a:off x="1082675" y="1759648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156211</xdr:rowOff>
    </xdr:from>
    <xdr:to>
      <xdr:col>10</xdr:col>
      <xdr:colOff>114300</xdr:colOff>
      <xdr:row>103</xdr:row>
      <xdr:rowOff>21337</xdr:rowOff>
    </xdr:to>
    <xdr:cxnSp macro="">
      <xdr:nvCxnSpPr>
        <xdr:cNvPr id="425" name="直線コネクタ 424">
          <a:extLst>
            <a:ext uri="{FF2B5EF4-FFF2-40B4-BE49-F238E27FC236}">
              <a16:creationId xmlns:a16="http://schemas.microsoft.com/office/drawing/2014/main" id="{99B84FF5-0C7F-403B-B9A9-169A95D08A6F}"/>
            </a:ext>
          </a:extLst>
        </xdr:cNvPr>
        <xdr:cNvCxnSpPr/>
      </xdr:nvCxnSpPr>
      <xdr:spPr>
        <a:xfrm>
          <a:off x="1133475" y="17644111"/>
          <a:ext cx="8858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6114</xdr:rowOff>
    </xdr:from>
    <xdr:ext cx="405111" cy="259045"/>
    <xdr:sp macro="" textlink="">
      <xdr:nvSpPr>
        <xdr:cNvPr id="426" name="n_1aveValue【港湾・漁港】&#10;有形固定資産減価償却率">
          <a:extLst>
            <a:ext uri="{FF2B5EF4-FFF2-40B4-BE49-F238E27FC236}">
              <a16:creationId xmlns:a16="http://schemas.microsoft.com/office/drawing/2014/main" id="{A6E64A8E-2D6B-4907-8F3B-3790CBFF3B0A}"/>
            </a:ext>
          </a:extLst>
        </xdr:cNvPr>
        <xdr:cNvSpPr txBox="1"/>
      </xdr:nvSpPr>
      <xdr:spPr>
        <a:xfrm>
          <a:off x="3582044" y="1801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170705</xdr:rowOff>
    </xdr:from>
    <xdr:ext cx="405111" cy="259045"/>
    <xdr:sp macro="" textlink="">
      <xdr:nvSpPr>
        <xdr:cNvPr id="427" name="n_2aveValue【港湾・漁港】&#10;有形固定資産減価償却率">
          <a:extLst>
            <a:ext uri="{FF2B5EF4-FFF2-40B4-BE49-F238E27FC236}">
              <a16:creationId xmlns:a16="http://schemas.microsoft.com/office/drawing/2014/main" id="{B19C44B4-F458-4C3D-97E5-B1A5A965485F}"/>
            </a:ext>
          </a:extLst>
        </xdr:cNvPr>
        <xdr:cNvSpPr txBox="1"/>
      </xdr:nvSpPr>
      <xdr:spPr>
        <a:xfrm>
          <a:off x="2705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122699</xdr:rowOff>
    </xdr:from>
    <xdr:ext cx="405111" cy="259045"/>
    <xdr:sp macro="" textlink="">
      <xdr:nvSpPr>
        <xdr:cNvPr id="428" name="n_3aveValue【港湾・漁港】&#10;有形固定資産減価償却率">
          <a:extLst>
            <a:ext uri="{FF2B5EF4-FFF2-40B4-BE49-F238E27FC236}">
              <a16:creationId xmlns:a16="http://schemas.microsoft.com/office/drawing/2014/main" id="{392C0A2F-55E5-41F2-AE9D-A3D67C729969}"/>
            </a:ext>
          </a:extLst>
        </xdr:cNvPr>
        <xdr:cNvSpPr txBox="1"/>
      </xdr:nvSpPr>
      <xdr:spPr>
        <a:xfrm>
          <a:off x="1819919" y="17956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9" name="n_4aveValue【港湾・漁港】&#10;有形固定資産減価償却率">
          <a:extLst>
            <a:ext uri="{FF2B5EF4-FFF2-40B4-BE49-F238E27FC236}">
              <a16:creationId xmlns:a16="http://schemas.microsoft.com/office/drawing/2014/main" id="{0BDA78E9-6ADA-4809-AF51-85908AC16CC5}"/>
            </a:ext>
          </a:extLst>
        </xdr:cNvPr>
        <xdr:cNvSpPr txBox="1"/>
      </xdr:nvSpPr>
      <xdr:spPr>
        <a:xfrm>
          <a:off x="930919"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49801</xdr:rowOff>
    </xdr:from>
    <xdr:ext cx="405111" cy="259045"/>
    <xdr:sp macro="" textlink="">
      <xdr:nvSpPr>
        <xdr:cNvPr id="430" name="n_1mainValue【港湾・漁港】&#10;有形固定資産減価償却率">
          <a:extLst>
            <a:ext uri="{FF2B5EF4-FFF2-40B4-BE49-F238E27FC236}">
              <a16:creationId xmlns:a16="http://schemas.microsoft.com/office/drawing/2014/main" id="{C918B4CD-9AD5-4465-A640-404DBF19D828}"/>
            </a:ext>
          </a:extLst>
        </xdr:cNvPr>
        <xdr:cNvSpPr txBox="1"/>
      </xdr:nvSpPr>
      <xdr:spPr>
        <a:xfrm>
          <a:off x="3582044" y="1754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431" name="n_2mainValue【港湾・漁港】&#10;有形固定資産減価償却率">
          <a:extLst>
            <a:ext uri="{FF2B5EF4-FFF2-40B4-BE49-F238E27FC236}">
              <a16:creationId xmlns:a16="http://schemas.microsoft.com/office/drawing/2014/main" id="{C5B33FA9-9E9F-49E0-9422-C7D5203E0EAF}"/>
            </a:ext>
          </a:extLst>
        </xdr:cNvPr>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88664</xdr:rowOff>
    </xdr:from>
    <xdr:ext cx="405111" cy="259045"/>
    <xdr:sp macro="" textlink="">
      <xdr:nvSpPr>
        <xdr:cNvPr id="432" name="n_3mainValue【港湾・漁港】&#10;有形固定資産減価償却率">
          <a:extLst>
            <a:ext uri="{FF2B5EF4-FFF2-40B4-BE49-F238E27FC236}">
              <a16:creationId xmlns:a16="http://schemas.microsoft.com/office/drawing/2014/main" id="{82FFE600-E391-467B-AE46-A60B9EB44EAF}"/>
            </a:ext>
          </a:extLst>
        </xdr:cNvPr>
        <xdr:cNvSpPr txBox="1"/>
      </xdr:nvSpPr>
      <xdr:spPr>
        <a:xfrm>
          <a:off x="1819919" y="1740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52088</xdr:rowOff>
    </xdr:from>
    <xdr:ext cx="405111" cy="259045"/>
    <xdr:sp macro="" textlink="">
      <xdr:nvSpPr>
        <xdr:cNvPr id="433" name="n_4mainValue【港湾・漁港】&#10;有形固定資産減価償却率">
          <a:extLst>
            <a:ext uri="{FF2B5EF4-FFF2-40B4-BE49-F238E27FC236}">
              <a16:creationId xmlns:a16="http://schemas.microsoft.com/office/drawing/2014/main" id="{3A1BC031-0F6A-453A-AB32-5F4750959322}"/>
            </a:ext>
          </a:extLst>
        </xdr:cNvPr>
        <xdr:cNvSpPr txBox="1"/>
      </xdr:nvSpPr>
      <xdr:spPr>
        <a:xfrm>
          <a:off x="930919" y="1737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92C3E44C-8EDD-47AC-9313-3528FB78231D}"/>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E3F5499C-2789-48A0-9271-7864C3C64C1F}"/>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79B52C3-23A3-439D-A464-207318C6C39B}"/>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5F88D49F-C69A-4303-87D2-190B9D91B447}"/>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969DDEC1-76E5-4FEA-8CA7-E1BC2E721BB6}"/>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4F53CE09-5841-47E5-B1CF-DE9D221A5EF4}"/>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16117610-ADFE-4BD7-A463-EAF9FF6C1024}"/>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7DE55220-CB80-44C0-A903-8760E4AD3013}"/>
            </a:ext>
          </a:extLst>
        </xdr:cNvPr>
        <xdr:cNvSpPr/>
      </xdr:nvSpPr>
      <xdr:spPr>
        <a:xfrm>
          <a:off x="6607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7C7B5BE1-049A-4189-8A52-72FF44F5F21D}"/>
            </a:ext>
          </a:extLst>
        </xdr:cNvPr>
        <xdr:cNvSpPr txBox="1"/>
      </xdr:nvSpPr>
      <xdr:spPr>
        <a:xfrm>
          <a:off x="65690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E60AD20-3824-4359-A4E4-9BA93E529D58}"/>
            </a:ext>
          </a:extLst>
        </xdr:cNvPr>
        <xdr:cNvCxnSpPr/>
      </xdr:nvCxnSpPr>
      <xdr:spPr>
        <a:xfrm>
          <a:off x="6607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BD9A9273-F115-4FFB-BBA6-4C4F18E7EA0E}"/>
            </a:ext>
          </a:extLst>
        </xdr:cNvPr>
        <xdr:cNvCxnSpPr/>
      </xdr:nvCxnSpPr>
      <xdr:spPr>
        <a:xfrm>
          <a:off x="6607175"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411244E8-1729-4984-9075-96C12C60110D}"/>
            </a:ext>
          </a:extLst>
        </xdr:cNvPr>
        <xdr:cNvSpPr txBox="1"/>
      </xdr:nvSpPr>
      <xdr:spPr>
        <a:xfrm>
          <a:off x="6358389" y="18453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905F6D6B-687F-4A53-8C7A-2D922EBC9B35}"/>
            </a:ext>
          </a:extLst>
        </xdr:cNvPr>
        <xdr:cNvCxnSpPr/>
      </xdr:nvCxnSpPr>
      <xdr:spPr>
        <a:xfrm>
          <a:off x="6607175"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A7AE048F-DD64-4052-B594-2566A08E6828}"/>
            </a:ext>
          </a:extLst>
        </xdr:cNvPr>
        <xdr:cNvSpPr txBox="1"/>
      </xdr:nvSpPr>
      <xdr:spPr>
        <a:xfrm>
          <a:off x="6011756" y="17996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B67A76CE-E082-4278-97BE-1DF2F29854CE}"/>
            </a:ext>
          </a:extLst>
        </xdr:cNvPr>
        <xdr:cNvCxnSpPr/>
      </xdr:nvCxnSpPr>
      <xdr:spPr>
        <a:xfrm>
          <a:off x="6607175"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AEEEB98A-B3C4-40F8-8C9F-EEECF41CAAA1}"/>
            </a:ext>
          </a:extLst>
        </xdr:cNvPr>
        <xdr:cNvSpPr txBox="1"/>
      </xdr:nvSpPr>
      <xdr:spPr>
        <a:xfrm>
          <a:off x="6011756" y="17539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6538CA9A-9348-48CE-9239-1978A02C716E}"/>
            </a:ext>
          </a:extLst>
        </xdr:cNvPr>
        <xdr:cNvCxnSpPr/>
      </xdr:nvCxnSpPr>
      <xdr:spPr>
        <a:xfrm>
          <a:off x="6607175"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C72C8341-C261-48E7-AA7A-CFA7E2E8CDBB}"/>
            </a:ext>
          </a:extLst>
        </xdr:cNvPr>
        <xdr:cNvSpPr txBox="1"/>
      </xdr:nvSpPr>
      <xdr:spPr>
        <a:xfrm>
          <a:off x="6011756" y="17082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69AEB3B4-F4D6-4CEF-8D5F-10B91D37C1AC}"/>
            </a:ext>
          </a:extLst>
        </xdr:cNvPr>
        <xdr:cNvCxnSpPr/>
      </xdr:nvCxnSpPr>
      <xdr:spPr>
        <a:xfrm>
          <a:off x="6607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6E3D3227-367A-43B3-AB88-324B3ACBD9A2}"/>
            </a:ext>
          </a:extLst>
        </xdr:cNvPr>
        <xdr:cNvSpPr txBox="1"/>
      </xdr:nvSpPr>
      <xdr:spPr>
        <a:xfrm>
          <a:off x="6011756" y="16624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63C941A6-A8C2-4B4A-9333-E333D1A518A7}"/>
            </a:ext>
          </a:extLst>
        </xdr:cNvPr>
        <xdr:cNvSpPr/>
      </xdr:nvSpPr>
      <xdr:spPr>
        <a:xfrm>
          <a:off x="6607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152955</xdr:rowOff>
    </xdr:from>
    <xdr:to>
      <xdr:col>54</xdr:col>
      <xdr:colOff>189865</xdr:colOff>
      <xdr:row>108</xdr:row>
      <xdr:rowOff>74225</xdr:rowOff>
    </xdr:to>
    <xdr:cxnSp macro="">
      <xdr:nvCxnSpPr>
        <xdr:cNvPr id="455" name="直線コネクタ 454">
          <a:extLst>
            <a:ext uri="{FF2B5EF4-FFF2-40B4-BE49-F238E27FC236}">
              <a16:creationId xmlns:a16="http://schemas.microsoft.com/office/drawing/2014/main" id="{64908D89-4E1C-4246-8E55-EEB0126C9BE8}"/>
            </a:ext>
          </a:extLst>
        </xdr:cNvPr>
        <xdr:cNvCxnSpPr/>
      </xdr:nvCxnSpPr>
      <xdr:spPr>
        <a:xfrm flipV="1">
          <a:off x="10476865" y="17126505"/>
          <a:ext cx="0" cy="146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78052</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id="{65EE3134-78E5-4A4A-8F5F-595EAA271A3E}"/>
            </a:ext>
          </a:extLst>
        </xdr:cNvPr>
        <xdr:cNvSpPr txBox="1"/>
      </xdr:nvSpPr>
      <xdr:spPr>
        <a:xfrm>
          <a:off x="10515600" y="1859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74225</xdr:rowOff>
    </xdr:from>
    <xdr:to>
      <xdr:col>55</xdr:col>
      <xdr:colOff>88900</xdr:colOff>
      <xdr:row>108</xdr:row>
      <xdr:rowOff>74225</xdr:rowOff>
    </xdr:to>
    <xdr:cxnSp macro="">
      <xdr:nvCxnSpPr>
        <xdr:cNvPr id="457" name="直線コネクタ 456">
          <a:extLst>
            <a:ext uri="{FF2B5EF4-FFF2-40B4-BE49-F238E27FC236}">
              <a16:creationId xmlns:a16="http://schemas.microsoft.com/office/drawing/2014/main" id="{FCAC0C59-8E5D-48F2-B0CB-6752378D818D}"/>
            </a:ext>
          </a:extLst>
        </xdr:cNvPr>
        <xdr:cNvCxnSpPr/>
      </xdr:nvCxnSpPr>
      <xdr:spPr>
        <a:xfrm>
          <a:off x="10391775" y="1859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99632</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992A60BB-36C6-455C-9FD2-94F2F7AA350D}"/>
            </a:ext>
          </a:extLst>
        </xdr:cNvPr>
        <xdr:cNvSpPr txBox="1"/>
      </xdr:nvSpPr>
      <xdr:spPr>
        <a:xfrm>
          <a:off x="10515600" y="1690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152955</xdr:rowOff>
    </xdr:from>
    <xdr:to>
      <xdr:col>55</xdr:col>
      <xdr:colOff>88900</xdr:colOff>
      <xdr:row>99</xdr:row>
      <xdr:rowOff>152955</xdr:rowOff>
    </xdr:to>
    <xdr:cxnSp macro="">
      <xdr:nvCxnSpPr>
        <xdr:cNvPr id="459" name="直線コネクタ 458">
          <a:extLst>
            <a:ext uri="{FF2B5EF4-FFF2-40B4-BE49-F238E27FC236}">
              <a16:creationId xmlns:a16="http://schemas.microsoft.com/office/drawing/2014/main" id="{F4DE15B6-EA08-4FB5-ACBA-8EC29C6D1BB9}"/>
            </a:ext>
          </a:extLst>
        </xdr:cNvPr>
        <xdr:cNvCxnSpPr/>
      </xdr:nvCxnSpPr>
      <xdr:spPr>
        <a:xfrm>
          <a:off x="10391775" y="1712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141701</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48BF11FC-690E-4CDF-A2AE-A9B7120F0048}"/>
            </a:ext>
          </a:extLst>
        </xdr:cNvPr>
        <xdr:cNvSpPr txBox="1"/>
      </xdr:nvSpPr>
      <xdr:spPr>
        <a:xfrm>
          <a:off x="10515600" y="1814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163274</xdr:rowOff>
    </xdr:from>
    <xdr:to>
      <xdr:col>55</xdr:col>
      <xdr:colOff>50800</xdr:colOff>
      <xdr:row>106</xdr:row>
      <xdr:rowOff>93424</xdr:rowOff>
    </xdr:to>
    <xdr:sp macro="" textlink="">
      <xdr:nvSpPr>
        <xdr:cNvPr id="461" name="フローチャート: 判断 460">
          <a:extLst>
            <a:ext uri="{FF2B5EF4-FFF2-40B4-BE49-F238E27FC236}">
              <a16:creationId xmlns:a16="http://schemas.microsoft.com/office/drawing/2014/main" id="{535F7A2B-6BFD-4A3D-B67A-1B906B51B6CD}"/>
            </a:ext>
          </a:extLst>
        </xdr:cNvPr>
        <xdr:cNvSpPr/>
      </xdr:nvSpPr>
      <xdr:spPr>
        <a:xfrm>
          <a:off x="10429875" y="18168699"/>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164027</xdr:rowOff>
    </xdr:from>
    <xdr:to>
      <xdr:col>50</xdr:col>
      <xdr:colOff>165100</xdr:colOff>
      <xdr:row>106</xdr:row>
      <xdr:rowOff>94177</xdr:rowOff>
    </xdr:to>
    <xdr:sp macro="" textlink="">
      <xdr:nvSpPr>
        <xdr:cNvPr id="462" name="フローチャート: 判断 461">
          <a:extLst>
            <a:ext uri="{FF2B5EF4-FFF2-40B4-BE49-F238E27FC236}">
              <a16:creationId xmlns:a16="http://schemas.microsoft.com/office/drawing/2014/main" id="{6233E4B8-0789-4EE0-BBB4-8399A687ED74}"/>
            </a:ext>
          </a:extLst>
        </xdr:cNvPr>
        <xdr:cNvSpPr/>
      </xdr:nvSpPr>
      <xdr:spPr>
        <a:xfrm>
          <a:off x="9591675" y="1816945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78499</xdr:rowOff>
    </xdr:from>
    <xdr:to>
      <xdr:col>46</xdr:col>
      <xdr:colOff>38100</xdr:colOff>
      <xdr:row>106</xdr:row>
      <xdr:rowOff>8649</xdr:rowOff>
    </xdr:to>
    <xdr:sp macro="" textlink="">
      <xdr:nvSpPr>
        <xdr:cNvPr id="463" name="フローチャート: 判断 462">
          <a:extLst>
            <a:ext uri="{FF2B5EF4-FFF2-40B4-BE49-F238E27FC236}">
              <a16:creationId xmlns:a16="http://schemas.microsoft.com/office/drawing/2014/main" id="{03336021-E79C-4A53-A0ED-0985CB962839}"/>
            </a:ext>
          </a:extLst>
        </xdr:cNvPr>
        <xdr:cNvSpPr/>
      </xdr:nvSpPr>
      <xdr:spPr>
        <a:xfrm>
          <a:off x="8702675" y="1808074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69675</xdr:rowOff>
    </xdr:from>
    <xdr:to>
      <xdr:col>41</xdr:col>
      <xdr:colOff>101600</xdr:colOff>
      <xdr:row>105</xdr:row>
      <xdr:rowOff>171275</xdr:rowOff>
    </xdr:to>
    <xdr:sp macro="" textlink="">
      <xdr:nvSpPr>
        <xdr:cNvPr id="464" name="フローチャート: 判断 463">
          <a:extLst>
            <a:ext uri="{FF2B5EF4-FFF2-40B4-BE49-F238E27FC236}">
              <a16:creationId xmlns:a16="http://schemas.microsoft.com/office/drawing/2014/main" id="{E9542AA5-3783-4474-AF9D-B1D0104F8C31}"/>
            </a:ext>
          </a:extLst>
        </xdr:cNvPr>
        <xdr:cNvSpPr/>
      </xdr:nvSpPr>
      <xdr:spPr>
        <a:xfrm>
          <a:off x="7810500" y="1807510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119999</xdr:rowOff>
    </xdr:from>
    <xdr:to>
      <xdr:col>36</xdr:col>
      <xdr:colOff>165100</xdr:colOff>
      <xdr:row>106</xdr:row>
      <xdr:rowOff>50149</xdr:rowOff>
    </xdr:to>
    <xdr:sp macro="" textlink="">
      <xdr:nvSpPr>
        <xdr:cNvPr id="465" name="フローチャート: 判断 464">
          <a:extLst>
            <a:ext uri="{FF2B5EF4-FFF2-40B4-BE49-F238E27FC236}">
              <a16:creationId xmlns:a16="http://schemas.microsoft.com/office/drawing/2014/main" id="{B941AC94-D9EA-450A-BADD-78D37E492CA2}"/>
            </a:ext>
          </a:extLst>
        </xdr:cNvPr>
        <xdr:cNvSpPr/>
      </xdr:nvSpPr>
      <xdr:spPr>
        <a:xfrm>
          <a:off x="6924675" y="181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D23138B-944A-45D6-A83E-E8CC65E5152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90FA442-0FCC-4FC2-97AC-7C6F1671222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271CFD3-0B9B-4D99-A08F-8A28EB5ACD4D}"/>
            </a:ext>
          </a:extLst>
        </xdr:cNvPr>
        <xdr:cNvSpPr txBox="1"/>
      </xdr:nvSpPr>
      <xdr:spPr>
        <a:xfrm>
          <a:off x="8562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B7D97AF-3D2D-456A-847B-25D98B07A0CD}"/>
            </a:ext>
          </a:extLst>
        </xdr:cNvPr>
        <xdr:cNvSpPr txBox="1"/>
      </xdr:nvSpPr>
      <xdr:spPr>
        <a:xfrm>
          <a:off x="767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2159377-EE2E-421B-9C5A-959F5AFE03D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73059</xdr:rowOff>
    </xdr:from>
    <xdr:to>
      <xdr:col>55</xdr:col>
      <xdr:colOff>50800</xdr:colOff>
      <xdr:row>105</xdr:row>
      <xdr:rowOff>3209</xdr:rowOff>
    </xdr:to>
    <xdr:sp macro="" textlink="">
      <xdr:nvSpPr>
        <xdr:cNvPr id="471" name="楕円 470">
          <a:extLst>
            <a:ext uri="{FF2B5EF4-FFF2-40B4-BE49-F238E27FC236}">
              <a16:creationId xmlns:a16="http://schemas.microsoft.com/office/drawing/2014/main" id="{509BBDDA-78E5-40B9-8D37-DE5BD8DC87D3}"/>
            </a:ext>
          </a:extLst>
        </xdr:cNvPr>
        <xdr:cNvSpPr/>
      </xdr:nvSpPr>
      <xdr:spPr>
        <a:xfrm>
          <a:off x="10429875" y="179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95936</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DE3401E8-3DB1-4581-985E-6621ACF6A901}"/>
            </a:ext>
          </a:extLst>
        </xdr:cNvPr>
        <xdr:cNvSpPr txBox="1"/>
      </xdr:nvSpPr>
      <xdr:spPr>
        <a:xfrm>
          <a:off x="10515600" y="1775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72872</xdr:rowOff>
    </xdr:from>
    <xdr:to>
      <xdr:col>50</xdr:col>
      <xdr:colOff>165100</xdr:colOff>
      <xdr:row>105</xdr:row>
      <xdr:rowOff>3022</xdr:rowOff>
    </xdr:to>
    <xdr:sp macro="" textlink="">
      <xdr:nvSpPr>
        <xdr:cNvPr id="473" name="楕円 472">
          <a:extLst>
            <a:ext uri="{FF2B5EF4-FFF2-40B4-BE49-F238E27FC236}">
              <a16:creationId xmlns:a16="http://schemas.microsoft.com/office/drawing/2014/main" id="{0BE35093-D81B-4F4D-8841-B77FF5C9ABBB}"/>
            </a:ext>
          </a:extLst>
        </xdr:cNvPr>
        <xdr:cNvSpPr/>
      </xdr:nvSpPr>
      <xdr:spPr>
        <a:xfrm>
          <a:off x="9591675" y="179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123672</xdr:rowOff>
    </xdr:from>
    <xdr:to>
      <xdr:col>55</xdr:col>
      <xdr:colOff>0</xdr:colOff>
      <xdr:row>104</xdr:row>
      <xdr:rowOff>123859</xdr:rowOff>
    </xdr:to>
    <xdr:cxnSp macro="">
      <xdr:nvCxnSpPr>
        <xdr:cNvPr id="474" name="直線コネクタ 473">
          <a:extLst>
            <a:ext uri="{FF2B5EF4-FFF2-40B4-BE49-F238E27FC236}">
              <a16:creationId xmlns:a16="http://schemas.microsoft.com/office/drawing/2014/main" id="{13D96358-65C1-4A4D-A637-2B197DF93B77}"/>
            </a:ext>
          </a:extLst>
        </xdr:cNvPr>
        <xdr:cNvCxnSpPr/>
      </xdr:nvCxnSpPr>
      <xdr:spPr>
        <a:xfrm>
          <a:off x="9639300" y="17957647"/>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69196</xdr:rowOff>
    </xdr:from>
    <xdr:to>
      <xdr:col>46</xdr:col>
      <xdr:colOff>38100</xdr:colOff>
      <xdr:row>104</xdr:row>
      <xdr:rowOff>170796</xdr:rowOff>
    </xdr:to>
    <xdr:sp macro="" textlink="">
      <xdr:nvSpPr>
        <xdr:cNvPr id="475" name="楕円 474">
          <a:extLst>
            <a:ext uri="{FF2B5EF4-FFF2-40B4-BE49-F238E27FC236}">
              <a16:creationId xmlns:a16="http://schemas.microsoft.com/office/drawing/2014/main" id="{66E2A03D-1FE1-4488-9DC5-624A223E9416}"/>
            </a:ext>
          </a:extLst>
        </xdr:cNvPr>
        <xdr:cNvSpPr/>
      </xdr:nvSpPr>
      <xdr:spPr>
        <a:xfrm>
          <a:off x="8702675" y="1790317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119996</xdr:rowOff>
    </xdr:from>
    <xdr:to>
      <xdr:col>50</xdr:col>
      <xdr:colOff>114300</xdr:colOff>
      <xdr:row>104</xdr:row>
      <xdr:rowOff>123672</xdr:rowOff>
    </xdr:to>
    <xdr:cxnSp macro="">
      <xdr:nvCxnSpPr>
        <xdr:cNvPr id="476" name="直線コネクタ 475">
          <a:extLst>
            <a:ext uri="{FF2B5EF4-FFF2-40B4-BE49-F238E27FC236}">
              <a16:creationId xmlns:a16="http://schemas.microsoft.com/office/drawing/2014/main" id="{9053575E-4740-4B4B-AA6A-7431E5193EDD}"/>
            </a:ext>
          </a:extLst>
        </xdr:cNvPr>
        <xdr:cNvCxnSpPr/>
      </xdr:nvCxnSpPr>
      <xdr:spPr>
        <a:xfrm>
          <a:off x="8753475" y="17953971"/>
          <a:ext cx="885825"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70571</xdr:rowOff>
    </xdr:from>
    <xdr:to>
      <xdr:col>41</xdr:col>
      <xdr:colOff>101600</xdr:colOff>
      <xdr:row>105</xdr:row>
      <xdr:rowOff>721</xdr:rowOff>
    </xdr:to>
    <xdr:sp macro="" textlink="">
      <xdr:nvSpPr>
        <xdr:cNvPr id="477" name="楕円 476">
          <a:extLst>
            <a:ext uri="{FF2B5EF4-FFF2-40B4-BE49-F238E27FC236}">
              <a16:creationId xmlns:a16="http://schemas.microsoft.com/office/drawing/2014/main" id="{D82D069E-611E-4A49-A05B-DC2A5EC616AA}"/>
            </a:ext>
          </a:extLst>
        </xdr:cNvPr>
        <xdr:cNvSpPr/>
      </xdr:nvSpPr>
      <xdr:spPr>
        <a:xfrm>
          <a:off x="7810500" y="1790454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119996</xdr:rowOff>
    </xdr:from>
    <xdr:to>
      <xdr:col>45</xdr:col>
      <xdr:colOff>177800</xdr:colOff>
      <xdr:row>104</xdr:row>
      <xdr:rowOff>121371</xdr:rowOff>
    </xdr:to>
    <xdr:cxnSp macro="">
      <xdr:nvCxnSpPr>
        <xdr:cNvPr id="478" name="直線コネクタ 477">
          <a:extLst>
            <a:ext uri="{FF2B5EF4-FFF2-40B4-BE49-F238E27FC236}">
              <a16:creationId xmlns:a16="http://schemas.microsoft.com/office/drawing/2014/main" id="{53056329-F6DF-4759-8AFA-D16EBC4BDAD2}"/>
            </a:ext>
          </a:extLst>
        </xdr:cNvPr>
        <xdr:cNvCxnSpPr/>
      </xdr:nvCxnSpPr>
      <xdr:spPr>
        <a:xfrm flipV="1">
          <a:off x="7864475" y="17953971"/>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91850</xdr:rowOff>
    </xdr:from>
    <xdr:to>
      <xdr:col>36</xdr:col>
      <xdr:colOff>165100</xdr:colOff>
      <xdr:row>105</xdr:row>
      <xdr:rowOff>22000</xdr:rowOff>
    </xdr:to>
    <xdr:sp macro="" textlink="">
      <xdr:nvSpPr>
        <xdr:cNvPr id="479" name="楕円 478">
          <a:extLst>
            <a:ext uri="{FF2B5EF4-FFF2-40B4-BE49-F238E27FC236}">
              <a16:creationId xmlns:a16="http://schemas.microsoft.com/office/drawing/2014/main" id="{EB76CCE3-BD02-4E64-902C-60563DD09ECC}"/>
            </a:ext>
          </a:extLst>
        </xdr:cNvPr>
        <xdr:cNvSpPr/>
      </xdr:nvSpPr>
      <xdr:spPr>
        <a:xfrm>
          <a:off x="6924675" y="179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121371</xdr:rowOff>
    </xdr:from>
    <xdr:to>
      <xdr:col>41</xdr:col>
      <xdr:colOff>50800</xdr:colOff>
      <xdr:row>104</xdr:row>
      <xdr:rowOff>142650</xdr:rowOff>
    </xdr:to>
    <xdr:cxnSp macro="">
      <xdr:nvCxnSpPr>
        <xdr:cNvPr id="480" name="直線コネクタ 479">
          <a:extLst>
            <a:ext uri="{FF2B5EF4-FFF2-40B4-BE49-F238E27FC236}">
              <a16:creationId xmlns:a16="http://schemas.microsoft.com/office/drawing/2014/main" id="{D620D7AB-1D38-4468-AFFD-1A1601ACB124}"/>
            </a:ext>
          </a:extLst>
        </xdr:cNvPr>
        <xdr:cNvCxnSpPr/>
      </xdr:nvCxnSpPr>
      <xdr:spPr>
        <a:xfrm flipV="1">
          <a:off x="6972300" y="17955346"/>
          <a:ext cx="892175"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85304</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43F3C3CB-0864-462F-8EAA-5381A907302C}"/>
            </a:ext>
          </a:extLst>
        </xdr:cNvPr>
        <xdr:cNvSpPr txBox="1"/>
      </xdr:nvSpPr>
      <xdr:spPr>
        <a:xfrm>
          <a:off x="9362586" y="182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171226</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5C5A9A2B-5053-43D3-B4F4-075A5711BD7E}"/>
            </a:ext>
          </a:extLst>
        </xdr:cNvPr>
        <xdr:cNvSpPr txBox="1"/>
      </xdr:nvSpPr>
      <xdr:spPr>
        <a:xfrm>
          <a:off x="8453970" y="181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162402</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8A4DD1DF-B9D4-41CE-AA21-0CA29DE0E920}"/>
            </a:ext>
          </a:extLst>
        </xdr:cNvPr>
        <xdr:cNvSpPr txBox="1"/>
      </xdr:nvSpPr>
      <xdr:spPr>
        <a:xfrm>
          <a:off x="7561795" y="1816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41276</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01D96105-5933-4EA5-B128-2FDCCA875264}"/>
            </a:ext>
          </a:extLst>
        </xdr:cNvPr>
        <xdr:cNvSpPr txBox="1"/>
      </xdr:nvSpPr>
      <xdr:spPr>
        <a:xfrm>
          <a:off x="6705111" y="182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19549</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B7917F68-E7F5-4211-A882-DD38B5141B18}"/>
            </a:ext>
          </a:extLst>
        </xdr:cNvPr>
        <xdr:cNvSpPr txBox="1"/>
      </xdr:nvSpPr>
      <xdr:spPr>
        <a:xfrm>
          <a:off x="9330270" y="176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15873</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AC79BBFD-4295-4F6F-A495-3FE2ED0290A6}"/>
            </a:ext>
          </a:extLst>
        </xdr:cNvPr>
        <xdr:cNvSpPr txBox="1"/>
      </xdr:nvSpPr>
      <xdr:spPr>
        <a:xfrm>
          <a:off x="8453970" y="1767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17248</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630FDAD4-5182-40C0-9C7F-8E67A5266F3B}"/>
            </a:ext>
          </a:extLst>
        </xdr:cNvPr>
        <xdr:cNvSpPr txBox="1"/>
      </xdr:nvSpPr>
      <xdr:spPr>
        <a:xfrm>
          <a:off x="7561795" y="1767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38527</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AAE696A4-A64F-4058-9737-836EFA058D74}"/>
            </a:ext>
          </a:extLst>
        </xdr:cNvPr>
        <xdr:cNvSpPr txBox="1"/>
      </xdr:nvSpPr>
      <xdr:spPr>
        <a:xfrm>
          <a:off x="6675970" y="1769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90DB423-9510-4169-B2EB-F6743DB19B41}"/>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3399E079-660C-4BE6-8221-2A4B86C42420}"/>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56E12496-68E7-48F3-B4CF-66B417DC6605}"/>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F3D969A2-08B2-4235-95BA-5DCD6E358DAE}"/>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B8663230-EA8A-43A5-84A0-57C23925F913}"/>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8AF670F-3E54-4B86-B7E4-F992AA3FB2AA}"/>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608F69CB-988A-412A-81C9-EDC65BDBA85D}"/>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E5B3E98A-940B-4943-BA5E-EFA59CD2E1AB}"/>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EE7F3EF7-D8F8-45F7-B97C-DD310FE22376}"/>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B5F5A23B-0D41-44A7-8D3B-92F61CE0B2FE}"/>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F8BF3BE1-3EA7-4955-AAE3-99158DFACA8A}"/>
            </a:ext>
          </a:extLst>
        </xdr:cNvPr>
        <xdr:cNvSpPr txBox="1"/>
      </xdr:nvSpPr>
      <xdr:spPr>
        <a:xfrm>
          <a:off x="11978821"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1B7D8523-BE3B-47AC-B00D-8009551B1B45}"/>
            </a:ext>
          </a:extLst>
        </xdr:cNvPr>
        <xdr:cNvCxnSpPr/>
      </xdr:nvCxnSpPr>
      <xdr:spPr>
        <a:xfrm>
          <a:off x="12449175"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7AC8D745-08EA-43EE-917A-A539C0DC2487}"/>
            </a:ext>
          </a:extLst>
        </xdr:cNvPr>
        <xdr:cNvSpPr txBox="1"/>
      </xdr:nvSpPr>
      <xdr:spPr>
        <a:xfrm>
          <a:off x="11978821"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855DA86C-103E-4E2E-B717-0ED3637A14C5}"/>
            </a:ext>
          </a:extLst>
        </xdr:cNvPr>
        <xdr:cNvCxnSpPr/>
      </xdr:nvCxnSpPr>
      <xdr:spPr>
        <a:xfrm>
          <a:off x="12449175"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4E0B5E55-EE78-439C-8605-8403EA4CD60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FF0ED9D4-9956-4F9E-BA65-D8EEFC293701}"/>
            </a:ext>
          </a:extLst>
        </xdr:cNvPr>
        <xdr:cNvCxnSpPr/>
      </xdr:nvCxnSpPr>
      <xdr:spPr>
        <a:xfrm>
          <a:off x="12449175"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A6D7494B-BEC5-4A6B-8581-D0F164870D4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25669A14-D0C3-42B1-BBA1-9AAE55770377}"/>
            </a:ext>
          </a:extLst>
        </xdr:cNvPr>
        <xdr:cNvCxnSpPr/>
      </xdr:nvCxnSpPr>
      <xdr:spPr>
        <a:xfrm>
          <a:off x="12449175"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27AB154F-6146-45A9-A7D7-9007F41CF6D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4AE2BF81-3D6A-4C67-BF13-7E19E1D44093}"/>
            </a:ext>
          </a:extLst>
        </xdr:cNvPr>
        <xdr:cNvCxnSpPr/>
      </xdr:nvCxnSpPr>
      <xdr:spPr>
        <a:xfrm>
          <a:off x="12449175"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D8018FF5-AD84-40D2-AEC8-1262B16552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AB35C0EE-7C64-402F-ACD2-992E8231F822}"/>
            </a:ext>
          </a:extLst>
        </xdr:cNvPr>
        <xdr:cNvCxnSpPr/>
      </xdr:nvCxnSpPr>
      <xdr:spPr>
        <a:xfrm>
          <a:off x="12449175"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EC930EE5-0CBD-48DC-A596-0BB6F6EA468F}"/>
            </a:ext>
          </a:extLst>
        </xdr:cNvPr>
        <xdr:cNvSpPr txBox="1"/>
      </xdr:nvSpPr>
      <xdr:spPr>
        <a:xfrm>
          <a:off x="12110236" y="552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32D7F038-0EE8-4787-9EE0-4CCEC5696648}"/>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8494708D-1B53-4EE0-B100-1FE136205E77}"/>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3765B973-8BB7-42C2-9D28-B94E34E32137}"/>
            </a:ext>
          </a:extLst>
        </xdr:cNvPr>
        <xdr:cNvCxnSpPr/>
      </xdr:nvCxnSpPr>
      <xdr:spPr>
        <a:xfrm flipV="1">
          <a:off x="16322039"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21914C0-D0C0-4C0F-AE50-5A35E4BC9BF0}"/>
            </a:ext>
          </a:extLst>
        </xdr:cNvPr>
        <xdr:cNvSpPr txBox="1"/>
      </xdr:nvSpPr>
      <xdr:spPr>
        <a:xfrm>
          <a:off x="1636077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DEB52069-263A-43F6-BF49-F78303F2EC93}"/>
            </a:ext>
          </a:extLst>
        </xdr:cNvPr>
        <xdr:cNvCxnSpPr/>
      </xdr:nvCxnSpPr>
      <xdr:spPr>
        <a:xfrm>
          <a:off x="16230600" y="7293428"/>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75443E08-B299-4F3B-904F-BE4BA14DD9CF}"/>
            </a:ext>
          </a:extLst>
        </xdr:cNvPr>
        <xdr:cNvSpPr txBox="1"/>
      </xdr:nvSpPr>
      <xdr:spPr>
        <a:xfrm>
          <a:off x="16360775"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518" name="直線コネクタ 517">
          <a:extLst>
            <a:ext uri="{FF2B5EF4-FFF2-40B4-BE49-F238E27FC236}">
              <a16:creationId xmlns:a16="http://schemas.microsoft.com/office/drawing/2014/main" id="{04B5635F-043D-4004-8350-0FD068E88E4E}"/>
            </a:ext>
          </a:extLst>
        </xdr:cNvPr>
        <xdr:cNvCxnSpPr/>
      </xdr:nvCxnSpPr>
      <xdr:spPr>
        <a:xfrm>
          <a:off x="16230600" y="5810794"/>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6260AA08-C372-4577-9109-0C29DDABE051}"/>
            </a:ext>
          </a:extLst>
        </xdr:cNvPr>
        <xdr:cNvSpPr txBox="1"/>
      </xdr:nvSpPr>
      <xdr:spPr>
        <a:xfrm>
          <a:off x="16360775" y="6507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520" name="フローチャート: 判断 519">
          <a:extLst>
            <a:ext uri="{FF2B5EF4-FFF2-40B4-BE49-F238E27FC236}">
              <a16:creationId xmlns:a16="http://schemas.microsoft.com/office/drawing/2014/main" id="{A6BE4D4D-3CEC-47B5-9A6F-52BD5E8368CE}"/>
            </a:ext>
          </a:extLst>
        </xdr:cNvPr>
        <xdr:cNvSpPr/>
      </xdr:nvSpPr>
      <xdr:spPr>
        <a:xfrm>
          <a:off x="16268700" y="6528979"/>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521" name="フローチャート: 判断 520">
          <a:extLst>
            <a:ext uri="{FF2B5EF4-FFF2-40B4-BE49-F238E27FC236}">
              <a16:creationId xmlns:a16="http://schemas.microsoft.com/office/drawing/2014/main" id="{8E0B8E17-3B96-4B2D-BEC5-C006E60EDB62}"/>
            </a:ext>
          </a:extLst>
        </xdr:cNvPr>
        <xdr:cNvSpPr/>
      </xdr:nvSpPr>
      <xdr:spPr>
        <a:xfrm>
          <a:off x="15430500" y="6498046"/>
          <a:ext cx="104775" cy="1047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522" name="フローチャート: 判断 521">
          <a:extLst>
            <a:ext uri="{FF2B5EF4-FFF2-40B4-BE49-F238E27FC236}">
              <a16:creationId xmlns:a16="http://schemas.microsoft.com/office/drawing/2014/main" id="{6D885511-6CBE-4CD3-967D-71462EB8CDD9}"/>
            </a:ext>
          </a:extLst>
        </xdr:cNvPr>
        <xdr:cNvSpPr/>
      </xdr:nvSpPr>
      <xdr:spPr>
        <a:xfrm>
          <a:off x="14544675" y="6480084"/>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523" name="フローチャート: 判断 522">
          <a:extLst>
            <a:ext uri="{FF2B5EF4-FFF2-40B4-BE49-F238E27FC236}">
              <a16:creationId xmlns:a16="http://schemas.microsoft.com/office/drawing/2014/main" id="{8073F0E6-85B0-4AF7-8567-1E95A6FE98E9}"/>
            </a:ext>
          </a:extLst>
        </xdr:cNvPr>
        <xdr:cNvSpPr/>
      </xdr:nvSpPr>
      <xdr:spPr>
        <a:xfrm>
          <a:off x="13655675" y="647681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524" name="フローチャート: 判断 523">
          <a:extLst>
            <a:ext uri="{FF2B5EF4-FFF2-40B4-BE49-F238E27FC236}">
              <a16:creationId xmlns:a16="http://schemas.microsoft.com/office/drawing/2014/main" id="{1F1762B5-8550-45C3-A3E6-0622992BB495}"/>
            </a:ext>
          </a:extLst>
        </xdr:cNvPr>
        <xdr:cNvSpPr/>
      </xdr:nvSpPr>
      <xdr:spPr>
        <a:xfrm>
          <a:off x="12763500" y="64996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0C9752D-61D1-4EA5-861F-8413D08804E6}"/>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2D5C8A8-1F87-4AA8-8253-EE775D854FD4}"/>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E7DB9C1-778D-42C5-A2E7-97E62D6E72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B664D20-F258-49AB-A6EC-2E0DDA88C0E1}"/>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F8E7730-9EE5-42B3-9CBB-60EA7F2559F6}"/>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9072</xdr:rowOff>
    </xdr:from>
    <xdr:to>
      <xdr:col>85</xdr:col>
      <xdr:colOff>177800</xdr:colOff>
      <xdr:row>36</xdr:row>
      <xdr:rowOff>110672</xdr:rowOff>
    </xdr:to>
    <xdr:sp macro="" textlink="">
      <xdr:nvSpPr>
        <xdr:cNvPr id="530" name="楕円 529">
          <a:extLst>
            <a:ext uri="{FF2B5EF4-FFF2-40B4-BE49-F238E27FC236}">
              <a16:creationId xmlns:a16="http://schemas.microsoft.com/office/drawing/2014/main" id="{53E310B1-DEAC-4F6D-9AFA-8401817F76FF}"/>
            </a:ext>
          </a:extLst>
        </xdr:cNvPr>
        <xdr:cNvSpPr/>
      </xdr:nvSpPr>
      <xdr:spPr>
        <a:xfrm>
          <a:off x="16268700" y="6184447"/>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31949</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D6A7A4FF-BC60-4CAD-9899-6242652D2ADC}"/>
            </a:ext>
          </a:extLst>
        </xdr:cNvPr>
        <xdr:cNvSpPr txBox="1"/>
      </xdr:nvSpPr>
      <xdr:spPr>
        <a:xfrm>
          <a:off x="16360775" y="603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144599</xdr:rowOff>
    </xdr:from>
    <xdr:to>
      <xdr:col>81</xdr:col>
      <xdr:colOff>101600</xdr:colOff>
      <xdr:row>36</xdr:row>
      <xdr:rowOff>74749</xdr:rowOff>
    </xdr:to>
    <xdr:sp macro="" textlink="">
      <xdr:nvSpPr>
        <xdr:cNvPr id="532" name="楕円 531">
          <a:extLst>
            <a:ext uri="{FF2B5EF4-FFF2-40B4-BE49-F238E27FC236}">
              <a16:creationId xmlns:a16="http://schemas.microsoft.com/office/drawing/2014/main" id="{2EA29C14-1E7C-41E4-9F44-F9F0F715FB33}"/>
            </a:ext>
          </a:extLst>
        </xdr:cNvPr>
        <xdr:cNvSpPr/>
      </xdr:nvSpPr>
      <xdr:spPr>
        <a:xfrm>
          <a:off x="15430500" y="6148524"/>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23949</xdr:rowOff>
    </xdr:from>
    <xdr:to>
      <xdr:col>85</xdr:col>
      <xdr:colOff>127000</xdr:colOff>
      <xdr:row>36</xdr:row>
      <xdr:rowOff>59872</xdr:rowOff>
    </xdr:to>
    <xdr:cxnSp macro="">
      <xdr:nvCxnSpPr>
        <xdr:cNvPr id="533" name="直線コネクタ 532">
          <a:extLst>
            <a:ext uri="{FF2B5EF4-FFF2-40B4-BE49-F238E27FC236}">
              <a16:creationId xmlns:a16="http://schemas.microsoft.com/office/drawing/2014/main" id="{9077D1BB-A253-4FD2-86CB-0AB951DC3440}"/>
            </a:ext>
          </a:extLst>
        </xdr:cNvPr>
        <xdr:cNvCxnSpPr/>
      </xdr:nvCxnSpPr>
      <xdr:spPr>
        <a:xfrm>
          <a:off x="15484475" y="6199324"/>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58057</xdr:rowOff>
    </xdr:from>
    <xdr:to>
      <xdr:col>76</xdr:col>
      <xdr:colOff>165100</xdr:colOff>
      <xdr:row>35</xdr:row>
      <xdr:rowOff>159657</xdr:rowOff>
    </xdr:to>
    <xdr:sp macro="" textlink="">
      <xdr:nvSpPr>
        <xdr:cNvPr id="534" name="楕円 533">
          <a:extLst>
            <a:ext uri="{FF2B5EF4-FFF2-40B4-BE49-F238E27FC236}">
              <a16:creationId xmlns:a16="http://schemas.microsoft.com/office/drawing/2014/main" id="{D03EE2A2-5E1B-4C5F-A506-EF6E499DC35F}"/>
            </a:ext>
          </a:extLst>
        </xdr:cNvPr>
        <xdr:cNvSpPr/>
      </xdr:nvSpPr>
      <xdr:spPr>
        <a:xfrm>
          <a:off x="14544675" y="6058807"/>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108857</xdr:rowOff>
    </xdr:from>
    <xdr:to>
      <xdr:col>81</xdr:col>
      <xdr:colOff>50800</xdr:colOff>
      <xdr:row>36</xdr:row>
      <xdr:rowOff>23949</xdr:rowOff>
    </xdr:to>
    <xdr:cxnSp macro="">
      <xdr:nvCxnSpPr>
        <xdr:cNvPr id="535" name="直線コネクタ 534">
          <a:extLst>
            <a:ext uri="{FF2B5EF4-FFF2-40B4-BE49-F238E27FC236}">
              <a16:creationId xmlns:a16="http://schemas.microsoft.com/office/drawing/2014/main" id="{42475087-6781-4C09-B2F0-9D78169D4B1C}"/>
            </a:ext>
          </a:extLst>
        </xdr:cNvPr>
        <xdr:cNvCxnSpPr/>
      </xdr:nvCxnSpPr>
      <xdr:spPr>
        <a:xfrm>
          <a:off x="14592300" y="6112782"/>
          <a:ext cx="892175"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51526</xdr:rowOff>
    </xdr:from>
    <xdr:to>
      <xdr:col>72</xdr:col>
      <xdr:colOff>38100</xdr:colOff>
      <xdr:row>35</xdr:row>
      <xdr:rowOff>153126</xdr:rowOff>
    </xdr:to>
    <xdr:sp macro="" textlink="">
      <xdr:nvSpPr>
        <xdr:cNvPr id="536" name="楕円 535">
          <a:extLst>
            <a:ext uri="{FF2B5EF4-FFF2-40B4-BE49-F238E27FC236}">
              <a16:creationId xmlns:a16="http://schemas.microsoft.com/office/drawing/2014/main" id="{E7CD65A8-79FE-42C7-B42A-2F45AC7422E8}"/>
            </a:ext>
          </a:extLst>
        </xdr:cNvPr>
        <xdr:cNvSpPr/>
      </xdr:nvSpPr>
      <xdr:spPr>
        <a:xfrm>
          <a:off x="13655675" y="605545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102326</xdr:rowOff>
    </xdr:from>
    <xdr:to>
      <xdr:col>76</xdr:col>
      <xdr:colOff>114300</xdr:colOff>
      <xdr:row>35</xdr:row>
      <xdr:rowOff>108857</xdr:rowOff>
    </xdr:to>
    <xdr:cxnSp macro="">
      <xdr:nvCxnSpPr>
        <xdr:cNvPr id="537" name="直線コネクタ 536">
          <a:extLst>
            <a:ext uri="{FF2B5EF4-FFF2-40B4-BE49-F238E27FC236}">
              <a16:creationId xmlns:a16="http://schemas.microsoft.com/office/drawing/2014/main" id="{1474C5F9-B399-416A-A383-B725C13DC61F}"/>
            </a:ext>
          </a:extLst>
        </xdr:cNvPr>
        <xdr:cNvCxnSpPr/>
      </xdr:nvCxnSpPr>
      <xdr:spPr>
        <a:xfrm>
          <a:off x="13706475" y="6106251"/>
          <a:ext cx="8858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4173</xdr:rowOff>
    </xdr:from>
    <xdr:to>
      <xdr:col>67</xdr:col>
      <xdr:colOff>101600</xdr:colOff>
      <xdr:row>35</xdr:row>
      <xdr:rowOff>105773</xdr:rowOff>
    </xdr:to>
    <xdr:sp macro="" textlink="">
      <xdr:nvSpPr>
        <xdr:cNvPr id="538" name="楕円 537">
          <a:extLst>
            <a:ext uri="{FF2B5EF4-FFF2-40B4-BE49-F238E27FC236}">
              <a16:creationId xmlns:a16="http://schemas.microsoft.com/office/drawing/2014/main" id="{D4110FEA-FC71-49F2-8185-F98DE1103B97}"/>
            </a:ext>
          </a:extLst>
        </xdr:cNvPr>
        <xdr:cNvSpPr/>
      </xdr:nvSpPr>
      <xdr:spPr>
        <a:xfrm>
          <a:off x="12763500" y="600492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54973</xdr:rowOff>
    </xdr:from>
    <xdr:to>
      <xdr:col>71</xdr:col>
      <xdr:colOff>177800</xdr:colOff>
      <xdr:row>35</xdr:row>
      <xdr:rowOff>102326</xdr:rowOff>
    </xdr:to>
    <xdr:cxnSp macro="">
      <xdr:nvCxnSpPr>
        <xdr:cNvPr id="539" name="直線コネクタ 538">
          <a:extLst>
            <a:ext uri="{FF2B5EF4-FFF2-40B4-BE49-F238E27FC236}">
              <a16:creationId xmlns:a16="http://schemas.microsoft.com/office/drawing/2014/main" id="{9BF42228-10C0-4473-8AEE-D834E85B58BA}"/>
            </a:ext>
          </a:extLst>
        </xdr:cNvPr>
        <xdr:cNvCxnSpPr/>
      </xdr:nvCxnSpPr>
      <xdr:spPr>
        <a:xfrm>
          <a:off x="12817475" y="6055723"/>
          <a:ext cx="889000" cy="5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7A052630-5DEB-42AB-B1CA-CE252F9AFD1C}"/>
            </a:ext>
          </a:extLst>
        </xdr:cNvPr>
        <xdr:cNvSpPr txBox="1"/>
      </xdr:nvSpPr>
      <xdr:spPr>
        <a:xfrm>
          <a:off x="15269219"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A2036C5D-4B7D-4F39-8D6D-8CB71D253350}"/>
            </a:ext>
          </a:extLst>
        </xdr:cNvPr>
        <xdr:cNvSpPr txBox="1"/>
      </xdr:nvSpPr>
      <xdr:spPr>
        <a:xfrm>
          <a:off x="14392919"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5A575142-B698-4BA6-868D-229834126A3F}"/>
            </a:ext>
          </a:extLst>
        </xdr:cNvPr>
        <xdr:cNvSpPr txBox="1"/>
      </xdr:nvSpPr>
      <xdr:spPr>
        <a:xfrm>
          <a:off x="13503919"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4FC98B5C-9B0C-47DC-8D28-C8495C9F2ADC}"/>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91276</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CFAED270-106E-4ED6-AE1E-B9F39FA95577}"/>
            </a:ext>
          </a:extLst>
        </xdr:cNvPr>
        <xdr:cNvSpPr txBox="1"/>
      </xdr:nvSpPr>
      <xdr:spPr>
        <a:xfrm>
          <a:off x="15269219"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4734</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1ECF28A6-10F5-4E2A-8914-65E0F7F8DD6B}"/>
            </a:ext>
          </a:extLst>
        </xdr:cNvPr>
        <xdr:cNvSpPr txBox="1"/>
      </xdr:nvSpPr>
      <xdr:spPr>
        <a:xfrm>
          <a:off x="14392919"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169653</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9A0B36CF-B360-4AC6-A6F6-2A49965535C3}"/>
            </a:ext>
          </a:extLst>
        </xdr:cNvPr>
        <xdr:cNvSpPr txBox="1"/>
      </xdr:nvSpPr>
      <xdr:spPr>
        <a:xfrm>
          <a:off x="13503919"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122300</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95AA85A1-C421-45F5-BDC0-4A886A5EE842}"/>
            </a:ext>
          </a:extLst>
        </xdr:cNvPr>
        <xdr:cNvSpPr txBox="1"/>
      </xdr:nvSpPr>
      <xdr:spPr>
        <a:xfrm>
          <a:off x="12611744" y="578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5B9DE08E-D2C2-43D4-90F4-CC23DE393D3D}"/>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CD089F6-AD47-4B4E-B02B-096203D5FC9D}"/>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E51FAF72-CD91-4D87-9CCF-AB804CE7DDD5}"/>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DD745274-E203-4A81-922D-77DD378B2868}"/>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60DD5BF7-162B-4AC6-BF0E-F5220EDCAC09}"/>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1C0BEF59-EB6A-456E-9C3A-C642E95709AA}"/>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148E6A8F-D7F8-4612-987E-7778D90323BD}"/>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255CEB00-9A9D-475A-8B2F-1B522BC2BF3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63F07B36-5E41-4A82-BCFA-06680FB5827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C0BF8578-5255-49B8-93D2-64443C5403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E842E35E-BC67-4C38-88A7-E2166074EDE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A5793166-414D-42E4-A0E3-53557FEADDF8}"/>
            </a:ext>
          </a:extLst>
        </xdr:cNvPr>
        <xdr:cNvSpPr txBox="1"/>
      </xdr:nvSpPr>
      <xdr:spPr>
        <a:xfrm>
          <a:off x="17823996" y="702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BF0FE9A8-883A-4071-8491-8996F4FACD5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83290CDE-9B9D-42C5-AF69-B0987986BA4F}"/>
            </a:ext>
          </a:extLst>
        </xdr:cNvPr>
        <xdr:cNvSpPr txBox="1"/>
      </xdr:nvSpPr>
      <xdr:spPr>
        <a:xfrm>
          <a:off x="17823996" y="656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87F4D4EF-D94E-46BD-BC68-1AACBD6FF28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96487BB6-8E46-4E66-981F-6BC75F432EBF}"/>
            </a:ext>
          </a:extLst>
        </xdr:cNvPr>
        <xdr:cNvSpPr txBox="1"/>
      </xdr:nvSpPr>
      <xdr:spPr>
        <a:xfrm>
          <a:off x="17823996" y="610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16E989C2-725D-4CC2-B174-F484F4AF865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84B94236-09B5-42DA-8BAC-DED6A6FEEF1D}"/>
            </a:ext>
          </a:extLst>
        </xdr:cNvPr>
        <xdr:cNvSpPr txBox="1"/>
      </xdr:nvSpPr>
      <xdr:spPr>
        <a:xfrm>
          <a:off x="17823996" y="565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A04C97A9-CF01-43FF-83F3-49B882C7FD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E018BAFD-9330-429F-BF9E-05DBBC34A53B}"/>
            </a:ext>
          </a:extLst>
        </xdr:cNvPr>
        <xdr:cNvSpPr txBox="1"/>
      </xdr:nvSpPr>
      <xdr:spPr>
        <a:xfrm>
          <a:off x="17823996"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97F90F1A-3712-4A25-A219-A98F38EDE6F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id="{CA72EC12-758D-4627-9DEC-9D8296F99C6D}"/>
            </a:ext>
          </a:extLst>
        </xdr:cNvPr>
        <xdr:cNvCxnSpPr/>
      </xdr:nvCxnSpPr>
      <xdr:spPr>
        <a:xfrm flipV="1">
          <a:off x="22164039" y="5952109"/>
          <a:ext cx="0" cy="1192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4E379480-CA9B-4BB6-AAFA-9CE27D2757CF}"/>
            </a:ext>
          </a:extLst>
        </xdr:cNvPr>
        <xdr:cNvSpPr txBox="1"/>
      </xdr:nvSpPr>
      <xdr:spPr>
        <a:xfrm>
          <a:off x="22202775"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id="{89B1D9E5-B95A-46D1-9D18-4519E10DE24B}"/>
            </a:ext>
          </a:extLst>
        </xdr:cNvPr>
        <xdr:cNvCxnSpPr/>
      </xdr:nvCxnSpPr>
      <xdr:spPr>
        <a:xfrm>
          <a:off x="22075775" y="714451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768F06D2-47DF-49F4-BD6B-F9AC2013DED3}"/>
            </a:ext>
          </a:extLst>
        </xdr:cNvPr>
        <xdr:cNvSpPr txBox="1"/>
      </xdr:nvSpPr>
      <xdr:spPr>
        <a:xfrm>
          <a:off x="22202775" y="57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573" name="直線コネクタ 572">
          <a:extLst>
            <a:ext uri="{FF2B5EF4-FFF2-40B4-BE49-F238E27FC236}">
              <a16:creationId xmlns:a16="http://schemas.microsoft.com/office/drawing/2014/main" id="{4E629D08-1056-4E85-8AA0-D7870B729F7C}"/>
            </a:ext>
          </a:extLst>
        </xdr:cNvPr>
        <xdr:cNvCxnSpPr/>
      </xdr:nvCxnSpPr>
      <xdr:spPr>
        <a:xfrm>
          <a:off x="22075775" y="595210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A7AF70CF-2AA7-4CD4-BAA0-B6D738108376}"/>
            </a:ext>
          </a:extLst>
        </xdr:cNvPr>
        <xdr:cNvSpPr txBox="1"/>
      </xdr:nvSpPr>
      <xdr:spPr>
        <a:xfrm>
          <a:off x="22202775"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575" name="フローチャート: 判断 574">
          <a:extLst>
            <a:ext uri="{FF2B5EF4-FFF2-40B4-BE49-F238E27FC236}">
              <a16:creationId xmlns:a16="http://schemas.microsoft.com/office/drawing/2014/main" id="{BCAF422A-7E8E-47A9-85C8-7E58A84D91E1}"/>
            </a:ext>
          </a:extLst>
        </xdr:cNvPr>
        <xdr:cNvSpPr/>
      </xdr:nvSpPr>
      <xdr:spPr>
        <a:xfrm>
          <a:off x="22113875" y="6839966"/>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576" name="フローチャート: 判断 575">
          <a:extLst>
            <a:ext uri="{FF2B5EF4-FFF2-40B4-BE49-F238E27FC236}">
              <a16:creationId xmlns:a16="http://schemas.microsoft.com/office/drawing/2014/main" id="{363F7ADF-8E3A-45E8-B05C-3633D367CD93}"/>
            </a:ext>
          </a:extLst>
        </xdr:cNvPr>
        <xdr:cNvSpPr/>
      </xdr:nvSpPr>
      <xdr:spPr>
        <a:xfrm>
          <a:off x="21275675" y="6836283"/>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577" name="フローチャート: 判断 576">
          <a:extLst>
            <a:ext uri="{FF2B5EF4-FFF2-40B4-BE49-F238E27FC236}">
              <a16:creationId xmlns:a16="http://schemas.microsoft.com/office/drawing/2014/main" id="{298205A2-B039-4493-9B41-D28C9CDCB760}"/>
            </a:ext>
          </a:extLst>
        </xdr:cNvPr>
        <xdr:cNvSpPr/>
      </xdr:nvSpPr>
      <xdr:spPr>
        <a:xfrm>
          <a:off x="20383500" y="68294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578" name="フローチャート: 判断 577">
          <a:extLst>
            <a:ext uri="{FF2B5EF4-FFF2-40B4-BE49-F238E27FC236}">
              <a16:creationId xmlns:a16="http://schemas.microsoft.com/office/drawing/2014/main" id="{05CE24CE-03FA-4103-BD2B-5C6E4F6A9B43}"/>
            </a:ext>
          </a:extLst>
        </xdr:cNvPr>
        <xdr:cNvSpPr/>
      </xdr:nvSpPr>
      <xdr:spPr>
        <a:xfrm>
          <a:off x="19497675" y="681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9" name="フローチャート: 判断 578">
          <a:extLst>
            <a:ext uri="{FF2B5EF4-FFF2-40B4-BE49-F238E27FC236}">
              <a16:creationId xmlns:a16="http://schemas.microsoft.com/office/drawing/2014/main" id="{F72DD6AC-1CBA-4989-859E-070BCE3EA2E4}"/>
            </a:ext>
          </a:extLst>
        </xdr:cNvPr>
        <xdr:cNvSpPr/>
      </xdr:nvSpPr>
      <xdr:spPr>
        <a:xfrm>
          <a:off x="18608675" y="681939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4EF1243-6FEA-434F-9988-285612699350}"/>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FE8720B-F7A0-411B-9057-99BE8EAEF174}"/>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8C1BB3D-3939-43BF-B64A-9A84E1C4A1E2}"/>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7913A1D-5211-49A2-87CA-F22E3A8C46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A780551-9FA0-4273-A83F-B42E6A72FB05}"/>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125984</xdr:rowOff>
    </xdr:from>
    <xdr:to>
      <xdr:col>116</xdr:col>
      <xdr:colOff>114300</xdr:colOff>
      <xdr:row>39</xdr:row>
      <xdr:rowOff>56134</xdr:rowOff>
    </xdr:to>
    <xdr:sp macro="" textlink="">
      <xdr:nvSpPr>
        <xdr:cNvPr id="585" name="楕円 584">
          <a:extLst>
            <a:ext uri="{FF2B5EF4-FFF2-40B4-BE49-F238E27FC236}">
              <a16:creationId xmlns:a16="http://schemas.microsoft.com/office/drawing/2014/main" id="{976A0657-8242-4443-BFD5-1BEA28FB71B0}"/>
            </a:ext>
          </a:extLst>
        </xdr:cNvPr>
        <xdr:cNvSpPr/>
      </xdr:nvSpPr>
      <xdr:spPr>
        <a:xfrm>
          <a:off x="22113875" y="664425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148861</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6B4E2ED0-D775-4E93-9091-A21C63683ED8}"/>
            </a:ext>
          </a:extLst>
        </xdr:cNvPr>
        <xdr:cNvSpPr txBox="1"/>
      </xdr:nvSpPr>
      <xdr:spPr>
        <a:xfrm>
          <a:off x="22202775"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50546</xdr:rowOff>
    </xdr:from>
    <xdr:to>
      <xdr:col>112</xdr:col>
      <xdr:colOff>38100</xdr:colOff>
      <xdr:row>38</xdr:row>
      <xdr:rowOff>152146</xdr:rowOff>
    </xdr:to>
    <xdr:sp macro="" textlink="">
      <xdr:nvSpPr>
        <xdr:cNvPr id="587" name="楕円 586">
          <a:extLst>
            <a:ext uri="{FF2B5EF4-FFF2-40B4-BE49-F238E27FC236}">
              <a16:creationId xmlns:a16="http://schemas.microsoft.com/office/drawing/2014/main" id="{3291342C-DACC-4FDD-837B-35D68427B715}"/>
            </a:ext>
          </a:extLst>
        </xdr:cNvPr>
        <xdr:cNvSpPr/>
      </xdr:nvSpPr>
      <xdr:spPr>
        <a:xfrm>
          <a:off x="21275675" y="656882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101346</xdr:rowOff>
    </xdr:from>
    <xdr:to>
      <xdr:col>116</xdr:col>
      <xdr:colOff>63500</xdr:colOff>
      <xdr:row>39</xdr:row>
      <xdr:rowOff>5334</xdr:rowOff>
    </xdr:to>
    <xdr:cxnSp macro="">
      <xdr:nvCxnSpPr>
        <xdr:cNvPr id="588" name="直線コネクタ 587">
          <a:extLst>
            <a:ext uri="{FF2B5EF4-FFF2-40B4-BE49-F238E27FC236}">
              <a16:creationId xmlns:a16="http://schemas.microsoft.com/office/drawing/2014/main" id="{EE351310-AA5A-4702-B40B-DCDBD9B2A241}"/>
            </a:ext>
          </a:extLst>
        </xdr:cNvPr>
        <xdr:cNvCxnSpPr/>
      </xdr:nvCxnSpPr>
      <xdr:spPr>
        <a:xfrm>
          <a:off x="21326475" y="6619621"/>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121412</xdr:rowOff>
    </xdr:from>
    <xdr:to>
      <xdr:col>107</xdr:col>
      <xdr:colOff>101600</xdr:colOff>
      <xdr:row>39</xdr:row>
      <xdr:rowOff>51562</xdr:rowOff>
    </xdr:to>
    <xdr:sp macro="" textlink="">
      <xdr:nvSpPr>
        <xdr:cNvPr id="589" name="楕円 588">
          <a:extLst>
            <a:ext uri="{FF2B5EF4-FFF2-40B4-BE49-F238E27FC236}">
              <a16:creationId xmlns:a16="http://schemas.microsoft.com/office/drawing/2014/main" id="{B16B12A7-738B-4A1E-B088-D1CE69C99B1A}"/>
            </a:ext>
          </a:extLst>
        </xdr:cNvPr>
        <xdr:cNvSpPr/>
      </xdr:nvSpPr>
      <xdr:spPr>
        <a:xfrm>
          <a:off x="20383500" y="6639687"/>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101346</xdr:rowOff>
    </xdr:from>
    <xdr:to>
      <xdr:col>111</xdr:col>
      <xdr:colOff>177800</xdr:colOff>
      <xdr:row>39</xdr:row>
      <xdr:rowOff>762</xdr:rowOff>
    </xdr:to>
    <xdr:cxnSp macro="">
      <xdr:nvCxnSpPr>
        <xdr:cNvPr id="590" name="直線コネクタ 589">
          <a:extLst>
            <a:ext uri="{FF2B5EF4-FFF2-40B4-BE49-F238E27FC236}">
              <a16:creationId xmlns:a16="http://schemas.microsoft.com/office/drawing/2014/main" id="{98E2216F-46D7-4FDE-971D-C03AEC83F4F0}"/>
            </a:ext>
          </a:extLst>
        </xdr:cNvPr>
        <xdr:cNvCxnSpPr/>
      </xdr:nvCxnSpPr>
      <xdr:spPr>
        <a:xfrm flipV="1">
          <a:off x="20437475" y="6619621"/>
          <a:ext cx="8890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123698</xdr:rowOff>
    </xdr:from>
    <xdr:to>
      <xdr:col>102</xdr:col>
      <xdr:colOff>165100</xdr:colOff>
      <xdr:row>39</xdr:row>
      <xdr:rowOff>53848</xdr:rowOff>
    </xdr:to>
    <xdr:sp macro="" textlink="">
      <xdr:nvSpPr>
        <xdr:cNvPr id="591" name="楕円 590">
          <a:extLst>
            <a:ext uri="{FF2B5EF4-FFF2-40B4-BE49-F238E27FC236}">
              <a16:creationId xmlns:a16="http://schemas.microsoft.com/office/drawing/2014/main" id="{7AC2D969-5F92-4620-8CDB-38BBC8DF6545}"/>
            </a:ext>
          </a:extLst>
        </xdr:cNvPr>
        <xdr:cNvSpPr/>
      </xdr:nvSpPr>
      <xdr:spPr>
        <a:xfrm>
          <a:off x="19497675" y="6641973"/>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xdr:rowOff>
    </xdr:from>
    <xdr:to>
      <xdr:col>107</xdr:col>
      <xdr:colOff>50800</xdr:colOff>
      <xdr:row>39</xdr:row>
      <xdr:rowOff>3048</xdr:rowOff>
    </xdr:to>
    <xdr:cxnSp macro="">
      <xdr:nvCxnSpPr>
        <xdr:cNvPr id="592" name="直線コネクタ 591">
          <a:extLst>
            <a:ext uri="{FF2B5EF4-FFF2-40B4-BE49-F238E27FC236}">
              <a16:creationId xmlns:a16="http://schemas.microsoft.com/office/drawing/2014/main" id="{EE37B0B3-6B21-438D-BB07-5B188F72EE9F}"/>
            </a:ext>
          </a:extLst>
        </xdr:cNvPr>
        <xdr:cNvCxnSpPr/>
      </xdr:nvCxnSpPr>
      <xdr:spPr>
        <a:xfrm flipV="1">
          <a:off x="19545300" y="6687312"/>
          <a:ext cx="892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93" name="楕円 592">
          <a:extLst>
            <a:ext uri="{FF2B5EF4-FFF2-40B4-BE49-F238E27FC236}">
              <a16:creationId xmlns:a16="http://schemas.microsoft.com/office/drawing/2014/main" id="{0255D667-9219-4160-8348-AC91F2FCD572}"/>
            </a:ext>
          </a:extLst>
        </xdr:cNvPr>
        <xdr:cNvSpPr/>
      </xdr:nvSpPr>
      <xdr:spPr>
        <a:xfrm>
          <a:off x="18608675" y="664425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xdr:rowOff>
    </xdr:from>
    <xdr:to>
      <xdr:col>102</xdr:col>
      <xdr:colOff>114300</xdr:colOff>
      <xdr:row>39</xdr:row>
      <xdr:rowOff>5334</xdr:rowOff>
    </xdr:to>
    <xdr:cxnSp macro="">
      <xdr:nvCxnSpPr>
        <xdr:cNvPr id="594" name="直線コネクタ 593">
          <a:extLst>
            <a:ext uri="{FF2B5EF4-FFF2-40B4-BE49-F238E27FC236}">
              <a16:creationId xmlns:a16="http://schemas.microsoft.com/office/drawing/2014/main" id="{C5610C17-BE3D-4BA6-B0FB-5BF2632AEE86}"/>
            </a:ext>
          </a:extLst>
        </xdr:cNvPr>
        <xdr:cNvCxnSpPr/>
      </xdr:nvCxnSpPr>
      <xdr:spPr>
        <a:xfrm flipV="1">
          <a:off x="18659475" y="6689598"/>
          <a:ext cx="88582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7E429E65-8322-4ABE-AF9C-FAFC63E8A907}"/>
            </a:ext>
          </a:extLst>
        </xdr:cNvPr>
        <xdr:cNvSpPr txBox="1"/>
      </xdr:nvSpPr>
      <xdr:spPr>
        <a:xfrm>
          <a:off x="21078902" y="692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B87787BE-EA1C-49D5-96CC-81207CDE7EAD}"/>
            </a:ext>
          </a:extLst>
        </xdr:cNvPr>
        <xdr:cNvSpPr txBox="1"/>
      </xdr:nvSpPr>
      <xdr:spPr>
        <a:xfrm>
          <a:off x="20202602"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A28B8EDB-29A2-49B3-8B9E-4FD3B5BF99DD}"/>
            </a:ext>
          </a:extLst>
        </xdr:cNvPr>
        <xdr:cNvSpPr txBox="1"/>
      </xdr:nvSpPr>
      <xdr:spPr>
        <a:xfrm>
          <a:off x="19313602"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D57D0EE5-6EB1-4A12-9326-F35A7661706D}"/>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168673</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E7E8BD17-6016-4507-B2CC-CAE4CE4E6695}"/>
            </a:ext>
          </a:extLst>
        </xdr:cNvPr>
        <xdr:cNvSpPr txBox="1"/>
      </xdr:nvSpPr>
      <xdr:spPr>
        <a:xfrm>
          <a:off x="21078902"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68089</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F54EBF81-5DEA-4027-A61A-22C5B7ADA96C}"/>
            </a:ext>
          </a:extLst>
        </xdr:cNvPr>
        <xdr:cNvSpPr txBox="1"/>
      </xdr:nvSpPr>
      <xdr:spPr>
        <a:xfrm>
          <a:off x="20202602" y="64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70375</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896AC2AC-0047-436D-BE5D-A54794F7D24E}"/>
            </a:ext>
          </a:extLst>
        </xdr:cNvPr>
        <xdr:cNvSpPr txBox="1"/>
      </xdr:nvSpPr>
      <xdr:spPr>
        <a:xfrm>
          <a:off x="19313602" y="641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94E7AA8F-10C1-441C-9119-2EC3D14CABEF}"/>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88F25B6-0AE4-4567-9A95-DC09694A7F32}"/>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ACF628B-7099-425A-B483-686450687D3A}"/>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4ABA16B2-0E58-417D-971F-2A9A44701D8D}"/>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9CA2178F-16FC-4F45-91B7-BAEB754F43C9}"/>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22E29E25-641E-42E4-B9FC-6088AC0B39F0}"/>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9FBB6BF7-4E12-449A-BAEB-FE772C7A6253}"/>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1844C75A-0B93-4691-9993-7F4B17EA4B61}"/>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42A73681-C6CB-42D0-A544-E0C4645C329E}"/>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986AB7E8-312E-45D9-A47B-115D2D163BF7}"/>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1B2B80FC-EAF6-4EAE-B80A-652884F831CA}"/>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15B7246B-D4B9-43F3-8F6D-7B1D9F549AD3}"/>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3D700C2B-8D4F-4F01-8BAF-B2784C979AAB}"/>
            </a:ext>
          </a:extLst>
        </xdr:cNvPr>
        <xdr:cNvCxnSpPr/>
      </xdr:nvCxnSpPr>
      <xdr:spPr>
        <a:xfrm>
          <a:off x="12449175"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47AF25DF-6C13-423B-A960-960C64FFE901}"/>
            </a:ext>
          </a:extLst>
        </xdr:cNvPr>
        <xdr:cNvSpPr txBox="1"/>
      </xdr:nvSpPr>
      <xdr:spPr>
        <a:xfrm>
          <a:off x="11978821" y="1083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C0ED4F91-440B-4D26-B886-21A221B03305}"/>
            </a:ext>
          </a:extLst>
        </xdr:cNvPr>
        <xdr:cNvCxnSpPr/>
      </xdr:nvCxnSpPr>
      <xdr:spPr>
        <a:xfrm>
          <a:off x="1244917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3AB9862D-76E0-40AD-99AC-8B4521D00F42}"/>
            </a:ext>
          </a:extLst>
        </xdr:cNvPr>
        <xdr:cNvSpPr txBox="1"/>
      </xdr:nvSpPr>
      <xdr:spPr>
        <a:xfrm>
          <a:off x="12042941" y="1037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2E3E266F-0BA6-489B-9C04-D1AE1570E256}"/>
            </a:ext>
          </a:extLst>
        </xdr:cNvPr>
        <xdr:cNvCxnSpPr/>
      </xdr:nvCxnSpPr>
      <xdr:spPr>
        <a:xfrm>
          <a:off x="12449175"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95B23E19-B8EA-4C13-BE62-178A0373BC46}"/>
            </a:ext>
          </a:extLst>
        </xdr:cNvPr>
        <xdr:cNvSpPr txBox="1"/>
      </xdr:nvSpPr>
      <xdr:spPr>
        <a:xfrm>
          <a:off x="12042941" y="991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EB66A1F4-7857-49A6-B231-075871A14955}"/>
            </a:ext>
          </a:extLst>
        </xdr:cNvPr>
        <xdr:cNvCxnSpPr/>
      </xdr:nvCxnSpPr>
      <xdr:spPr>
        <a:xfrm>
          <a:off x="12449175"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495B92C-32B9-40C7-B5FA-9AA22DCCEFA5}"/>
            </a:ext>
          </a:extLst>
        </xdr:cNvPr>
        <xdr:cNvSpPr txBox="1"/>
      </xdr:nvSpPr>
      <xdr:spPr>
        <a:xfrm>
          <a:off x="12042941" y="946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76CDA5CC-C22E-4EEA-8278-95C1266A7983}"/>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6955EB97-71A9-475B-B4AE-4BC89BE52BD4}"/>
            </a:ext>
          </a:extLst>
        </xdr:cNvPr>
        <xdr:cNvSpPr txBox="1"/>
      </xdr:nvSpPr>
      <xdr:spPr>
        <a:xfrm>
          <a:off x="12042941" y="900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3410312B-F1AA-476A-A1EF-CBAFD997B1FF}"/>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625" name="直線コネクタ 624">
          <a:extLst>
            <a:ext uri="{FF2B5EF4-FFF2-40B4-BE49-F238E27FC236}">
              <a16:creationId xmlns:a16="http://schemas.microsoft.com/office/drawing/2014/main" id="{E98034E4-982C-4B28-A48D-F4486F6D7C35}"/>
            </a:ext>
          </a:extLst>
        </xdr:cNvPr>
        <xdr:cNvCxnSpPr/>
      </xdr:nvCxnSpPr>
      <xdr:spPr>
        <a:xfrm flipV="1">
          <a:off x="16322039" y="9503791"/>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370481C-A76A-4EA9-A65D-2FB47439DDCF}"/>
            </a:ext>
          </a:extLst>
        </xdr:cNvPr>
        <xdr:cNvSpPr txBox="1"/>
      </xdr:nvSpPr>
      <xdr:spPr>
        <a:xfrm>
          <a:off x="16360775"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627" name="直線コネクタ 626">
          <a:extLst>
            <a:ext uri="{FF2B5EF4-FFF2-40B4-BE49-F238E27FC236}">
              <a16:creationId xmlns:a16="http://schemas.microsoft.com/office/drawing/2014/main" id="{4639DC11-B245-4874-834E-BD5301A72481}"/>
            </a:ext>
          </a:extLst>
        </xdr:cNvPr>
        <xdr:cNvCxnSpPr/>
      </xdr:nvCxnSpPr>
      <xdr:spPr>
        <a:xfrm>
          <a:off x="16230600" y="1075880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D638A21E-FD11-4987-B6B7-A396124CA6B6}"/>
            </a:ext>
          </a:extLst>
        </xdr:cNvPr>
        <xdr:cNvSpPr txBox="1"/>
      </xdr:nvSpPr>
      <xdr:spPr>
        <a:xfrm>
          <a:off x="16360775"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9" name="直線コネクタ 628">
          <a:extLst>
            <a:ext uri="{FF2B5EF4-FFF2-40B4-BE49-F238E27FC236}">
              <a16:creationId xmlns:a16="http://schemas.microsoft.com/office/drawing/2014/main" id="{DDF97C3E-8155-49E9-8353-3054D5B20605}"/>
            </a:ext>
          </a:extLst>
        </xdr:cNvPr>
        <xdr:cNvCxnSpPr/>
      </xdr:nvCxnSpPr>
      <xdr:spPr>
        <a:xfrm>
          <a:off x="16230600" y="950379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A3E6F8E9-121F-4C1D-8EBF-95380778BC7E}"/>
            </a:ext>
          </a:extLst>
        </xdr:cNvPr>
        <xdr:cNvSpPr txBox="1"/>
      </xdr:nvSpPr>
      <xdr:spPr>
        <a:xfrm>
          <a:off x="16360775"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631" name="フローチャート: 判断 630">
          <a:extLst>
            <a:ext uri="{FF2B5EF4-FFF2-40B4-BE49-F238E27FC236}">
              <a16:creationId xmlns:a16="http://schemas.microsoft.com/office/drawing/2014/main" id="{CCAF37E1-EDE3-4C2C-B806-C4A019F9C2E5}"/>
            </a:ext>
          </a:extLst>
        </xdr:cNvPr>
        <xdr:cNvSpPr/>
      </xdr:nvSpPr>
      <xdr:spPr>
        <a:xfrm>
          <a:off x="16268700" y="101356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632" name="フローチャート: 判断 631">
          <a:extLst>
            <a:ext uri="{FF2B5EF4-FFF2-40B4-BE49-F238E27FC236}">
              <a16:creationId xmlns:a16="http://schemas.microsoft.com/office/drawing/2014/main" id="{0A3745AF-7081-419E-9C06-390A4E279680}"/>
            </a:ext>
          </a:extLst>
        </xdr:cNvPr>
        <xdr:cNvSpPr/>
      </xdr:nvSpPr>
      <xdr:spPr>
        <a:xfrm>
          <a:off x="15430500" y="10104501"/>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633" name="フローチャート: 判断 632">
          <a:extLst>
            <a:ext uri="{FF2B5EF4-FFF2-40B4-BE49-F238E27FC236}">
              <a16:creationId xmlns:a16="http://schemas.microsoft.com/office/drawing/2014/main" id="{874AE73B-2FE0-4716-BF93-66CAC569C271}"/>
            </a:ext>
          </a:extLst>
        </xdr:cNvPr>
        <xdr:cNvSpPr/>
      </xdr:nvSpPr>
      <xdr:spPr>
        <a:xfrm>
          <a:off x="14544675" y="1008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34" name="フローチャート: 判断 633">
          <a:extLst>
            <a:ext uri="{FF2B5EF4-FFF2-40B4-BE49-F238E27FC236}">
              <a16:creationId xmlns:a16="http://schemas.microsoft.com/office/drawing/2014/main" id="{C4433151-8670-4866-8877-9D29B0C0E56D}"/>
            </a:ext>
          </a:extLst>
        </xdr:cNvPr>
        <xdr:cNvSpPr/>
      </xdr:nvSpPr>
      <xdr:spPr>
        <a:xfrm>
          <a:off x="13655675" y="100679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635" name="フローチャート: 判断 634">
          <a:extLst>
            <a:ext uri="{FF2B5EF4-FFF2-40B4-BE49-F238E27FC236}">
              <a16:creationId xmlns:a16="http://schemas.microsoft.com/office/drawing/2014/main" id="{AFD7AD43-6372-48BC-AE76-2BAF9A0931CB}"/>
            </a:ext>
          </a:extLst>
        </xdr:cNvPr>
        <xdr:cNvSpPr/>
      </xdr:nvSpPr>
      <xdr:spPr>
        <a:xfrm>
          <a:off x="12763500" y="10074783"/>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0D2211C-042C-42D5-9F82-3D1EF99A4195}"/>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5C2E6B59-A77C-425C-8D67-3445A47CA34D}"/>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E705E5A-EAEB-46B6-9937-012EB1E5FA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C035964-0AB3-4E2C-9D75-DE818CEA980D}"/>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5DE3079-DDB3-4C3C-9308-1A37D4D761FA}"/>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141224</xdr:rowOff>
    </xdr:from>
    <xdr:to>
      <xdr:col>85</xdr:col>
      <xdr:colOff>177800</xdr:colOff>
      <xdr:row>57</xdr:row>
      <xdr:rowOff>71374</xdr:rowOff>
    </xdr:to>
    <xdr:sp macro="" textlink="">
      <xdr:nvSpPr>
        <xdr:cNvPr id="641" name="楕円 640">
          <a:extLst>
            <a:ext uri="{FF2B5EF4-FFF2-40B4-BE49-F238E27FC236}">
              <a16:creationId xmlns:a16="http://schemas.microsoft.com/office/drawing/2014/main" id="{240D02C0-A3E8-4F5D-BCDF-0A6AFCAF3191}"/>
            </a:ext>
          </a:extLst>
        </xdr:cNvPr>
        <xdr:cNvSpPr/>
      </xdr:nvSpPr>
      <xdr:spPr>
        <a:xfrm>
          <a:off x="16268700" y="9745599"/>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164101</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6FC0133E-4F88-4E70-8EE0-1013A627CCA1}"/>
            </a:ext>
          </a:extLst>
        </xdr:cNvPr>
        <xdr:cNvSpPr txBox="1"/>
      </xdr:nvSpPr>
      <xdr:spPr>
        <a:xfrm>
          <a:off x="16360775" y="959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95504</xdr:rowOff>
    </xdr:from>
    <xdr:to>
      <xdr:col>81</xdr:col>
      <xdr:colOff>101600</xdr:colOff>
      <xdr:row>57</xdr:row>
      <xdr:rowOff>25654</xdr:rowOff>
    </xdr:to>
    <xdr:sp macro="" textlink="">
      <xdr:nvSpPr>
        <xdr:cNvPr id="643" name="楕円 642">
          <a:extLst>
            <a:ext uri="{FF2B5EF4-FFF2-40B4-BE49-F238E27FC236}">
              <a16:creationId xmlns:a16="http://schemas.microsoft.com/office/drawing/2014/main" id="{03490E41-66E4-4CE4-86B4-93FE0CF594D0}"/>
            </a:ext>
          </a:extLst>
        </xdr:cNvPr>
        <xdr:cNvSpPr/>
      </xdr:nvSpPr>
      <xdr:spPr>
        <a:xfrm>
          <a:off x="15430500" y="96967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146304</xdr:rowOff>
    </xdr:from>
    <xdr:to>
      <xdr:col>85</xdr:col>
      <xdr:colOff>127000</xdr:colOff>
      <xdr:row>57</xdr:row>
      <xdr:rowOff>20574</xdr:rowOff>
    </xdr:to>
    <xdr:cxnSp macro="">
      <xdr:nvCxnSpPr>
        <xdr:cNvPr id="644" name="直線コネクタ 643">
          <a:extLst>
            <a:ext uri="{FF2B5EF4-FFF2-40B4-BE49-F238E27FC236}">
              <a16:creationId xmlns:a16="http://schemas.microsoft.com/office/drawing/2014/main" id="{34EA6585-62DA-4088-97D4-6CB26AA53192}"/>
            </a:ext>
          </a:extLst>
        </xdr:cNvPr>
        <xdr:cNvCxnSpPr/>
      </xdr:nvCxnSpPr>
      <xdr:spPr>
        <a:xfrm>
          <a:off x="15484475" y="9750679"/>
          <a:ext cx="8382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38354</xdr:rowOff>
    </xdr:from>
    <xdr:to>
      <xdr:col>76</xdr:col>
      <xdr:colOff>165100</xdr:colOff>
      <xdr:row>56</xdr:row>
      <xdr:rowOff>139954</xdr:rowOff>
    </xdr:to>
    <xdr:sp macro="" textlink="">
      <xdr:nvSpPr>
        <xdr:cNvPr id="645" name="楕円 644">
          <a:extLst>
            <a:ext uri="{FF2B5EF4-FFF2-40B4-BE49-F238E27FC236}">
              <a16:creationId xmlns:a16="http://schemas.microsoft.com/office/drawing/2014/main" id="{6E02E0D4-B49E-4E16-8CCE-E5AFB4D0A865}"/>
            </a:ext>
          </a:extLst>
        </xdr:cNvPr>
        <xdr:cNvSpPr/>
      </xdr:nvSpPr>
      <xdr:spPr>
        <a:xfrm>
          <a:off x="14544675" y="9639554"/>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89154</xdr:rowOff>
    </xdr:from>
    <xdr:to>
      <xdr:col>81</xdr:col>
      <xdr:colOff>50800</xdr:colOff>
      <xdr:row>56</xdr:row>
      <xdr:rowOff>146304</xdr:rowOff>
    </xdr:to>
    <xdr:cxnSp macro="">
      <xdr:nvCxnSpPr>
        <xdr:cNvPr id="646" name="直線コネクタ 645">
          <a:extLst>
            <a:ext uri="{FF2B5EF4-FFF2-40B4-BE49-F238E27FC236}">
              <a16:creationId xmlns:a16="http://schemas.microsoft.com/office/drawing/2014/main" id="{B14425C7-D3F2-4D9B-89F3-091943D349ED}"/>
            </a:ext>
          </a:extLst>
        </xdr:cNvPr>
        <xdr:cNvCxnSpPr/>
      </xdr:nvCxnSpPr>
      <xdr:spPr>
        <a:xfrm>
          <a:off x="14592300" y="9693529"/>
          <a:ext cx="8921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164084</xdr:rowOff>
    </xdr:from>
    <xdr:to>
      <xdr:col>72</xdr:col>
      <xdr:colOff>38100</xdr:colOff>
      <xdr:row>56</xdr:row>
      <xdr:rowOff>94234</xdr:rowOff>
    </xdr:to>
    <xdr:sp macro="" textlink="">
      <xdr:nvSpPr>
        <xdr:cNvPr id="647" name="楕円 646">
          <a:extLst>
            <a:ext uri="{FF2B5EF4-FFF2-40B4-BE49-F238E27FC236}">
              <a16:creationId xmlns:a16="http://schemas.microsoft.com/office/drawing/2014/main" id="{CA76BB7B-DE74-41A7-96BA-DBF52044B55C}"/>
            </a:ext>
          </a:extLst>
        </xdr:cNvPr>
        <xdr:cNvSpPr/>
      </xdr:nvSpPr>
      <xdr:spPr>
        <a:xfrm>
          <a:off x="13655675" y="959700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43434</xdr:rowOff>
    </xdr:from>
    <xdr:to>
      <xdr:col>76</xdr:col>
      <xdr:colOff>114300</xdr:colOff>
      <xdr:row>56</xdr:row>
      <xdr:rowOff>89154</xdr:rowOff>
    </xdr:to>
    <xdr:cxnSp macro="">
      <xdr:nvCxnSpPr>
        <xdr:cNvPr id="648" name="直線コネクタ 647">
          <a:extLst>
            <a:ext uri="{FF2B5EF4-FFF2-40B4-BE49-F238E27FC236}">
              <a16:creationId xmlns:a16="http://schemas.microsoft.com/office/drawing/2014/main" id="{F0CF2517-0203-4BAF-AF12-7433F7D401C5}"/>
            </a:ext>
          </a:extLst>
        </xdr:cNvPr>
        <xdr:cNvCxnSpPr/>
      </xdr:nvCxnSpPr>
      <xdr:spPr>
        <a:xfrm>
          <a:off x="13706475" y="9647809"/>
          <a:ext cx="8858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143510</xdr:rowOff>
    </xdr:from>
    <xdr:to>
      <xdr:col>67</xdr:col>
      <xdr:colOff>101600</xdr:colOff>
      <xdr:row>56</xdr:row>
      <xdr:rowOff>73660</xdr:rowOff>
    </xdr:to>
    <xdr:sp macro="" textlink="">
      <xdr:nvSpPr>
        <xdr:cNvPr id="649" name="楕円 648">
          <a:extLst>
            <a:ext uri="{FF2B5EF4-FFF2-40B4-BE49-F238E27FC236}">
              <a16:creationId xmlns:a16="http://schemas.microsoft.com/office/drawing/2014/main" id="{25DD02AA-F5DB-4FB4-ABA7-4B622080F6B3}"/>
            </a:ext>
          </a:extLst>
        </xdr:cNvPr>
        <xdr:cNvSpPr/>
      </xdr:nvSpPr>
      <xdr:spPr>
        <a:xfrm>
          <a:off x="12763500" y="957643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22860</xdr:rowOff>
    </xdr:from>
    <xdr:to>
      <xdr:col>71</xdr:col>
      <xdr:colOff>177800</xdr:colOff>
      <xdr:row>56</xdr:row>
      <xdr:rowOff>43434</xdr:rowOff>
    </xdr:to>
    <xdr:cxnSp macro="">
      <xdr:nvCxnSpPr>
        <xdr:cNvPr id="650" name="直線コネクタ 649">
          <a:extLst>
            <a:ext uri="{FF2B5EF4-FFF2-40B4-BE49-F238E27FC236}">
              <a16:creationId xmlns:a16="http://schemas.microsoft.com/office/drawing/2014/main" id="{1B71441A-BBB9-4147-A097-C084C3BFAB76}"/>
            </a:ext>
          </a:extLst>
        </xdr:cNvPr>
        <xdr:cNvCxnSpPr/>
      </xdr:nvCxnSpPr>
      <xdr:spPr>
        <a:xfrm>
          <a:off x="12817475" y="9624060"/>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651" name="n_1aveValue【学校施設】&#10;有形固定資産減価償却率">
          <a:extLst>
            <a:ext uri="{FF2B5EF4-FFF2-40B4-BE49-F238E27FC236}">
              <a16:creationId xmlns:a16="http://schemas.microsoft.com/office/drawing/2014/main" id="{93643B51-2DA6-4E9C-823B-AAB8349C537A}"/>
            </a:ext>
          </a:extLst>
        </xdr:cNvPr>
        <xdr:cNvSpPr txBox="1"/>
      </xdr:nvSpPr>
      <xdr:spPr>
        <a:xfrm>
          <a:off x="15269219"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652" name="n_2aveValue【学校施設】&#10;有形固定資産減価償却率">
          <a:extLst>
            <a:ext uri="{FF2B5EF4-FFF2-40B4-BE49-F238E27FC236}">
              <a16:creationId xmlns:a16="http://schemas.microsoft.com/office/drawing/2014/main" id="{FC7AD701-0582-464D-BB28-7004436570FF}"/>
            </a:ext>
          </a:extLst>
        </xdr:cNvPr>
        <xdr:cNvSpPr txBox="1"/>
      </xdr:nvSpPr>
      <xdr:spPr>
        <a:xfrm>
          <a:off x="14392919"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653" name="n_3aveValue【学校施設】&#10;有形固定資産減価償却率">
          <a:extLst>
            <a:ext uri="{FF2B5EF4-FFF2-40B4-BE49-F238E27FC236}">
              <a16:creationId xmlns:a16="http://schemas.microsoft.com/office/drawing/2014/main" id="{F8DA10A4-AE90-40E8-A548-AD307769B4B2}"/>
            </a:ext>
          </a:extLst>
        </xdr:cNvPr>
        <xdr:cNvSpPr txBox="1"/>
      </xdr:nvSpPr>
      <xdr:spPr>
        <a:xfrm>
          <a:off x="13503919"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654" name="n_4aveValue【学校施設】&#10;有形固定資産減価償却率">
          <a:extLst>
            <a:ext uri="{FF2B5EF4-FFF2-40B4-BE49-F238E27FC236}">
              <a16:creationId xmlns:a16="http://schemas.microsoft.com/office/drawing/2014/main" id="{A2B84AB2-B888-47F7-A61D-350FC4E4FC5B}"/>
            </a:ext>
          </a:extLst>
        </xdr:cNvPr>
        <xdr:cNvSpPr txBox="1"/>
      </xdr:nvSpPr>
      <xdr:spPr>
        <a:xfrm>
          <a:off x="12611744" y="10167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42181</xdr:rowOff>
    </xdr:from>
    <xdr:ext cx="405111" cy="259045"/>
    <xdr:sp macro="" textlink="">
      <xdr:nvSpPr>
        <xdr:cNvPr id="655" name="n_1mainValue【学校施設】&#10;有形固定資産減価償却率">
          <a:extLst>
            <a:ext uri="{FF2B5EF4-FFF2-40B4-BE49-F238E27FC236}">
              <a16:creationId xmlns:a16="http://schemas.microsoft.com/office/drawing/2014/main" id="{3859060C-5089-4BD1-8D47-C214C6FEEF9C}"/>
            </a:ext>
          </a:extLst>
        </xdr:cNvPr>
        <xdr:cNvSpPr txBox="1"/>
      </xdr:nvSpPr>
      <xdr:spPr>
        <a:xfrm>
          <a:off x="15269219"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156481</xdr:rowOff>
    </xdr:from>
    <xdr:ext cx="405111" cy="259045"/>
    <xdr:sp macro="" textlink="">
      <xdr:nvSpPr>
        <xdr:cNvPr id="656" name="n_2mainValue【学校施設】&#10;有形固定資産減価償却率">
          <a:extLst>
            <a:ext uri="{FF2B5EF4-FFF2-40B4-BE49-F238E27FC236}">
              <a16:creationId xmlns:a16="http://schemas.microsoft.com/office/drawing/2014/main" id="{F2C9FEA7-9D6E-4083-866C-88DFA28CA0B0}"/>
            </a:ext>
          </a:extLst>
        </xdr:cNvPr>
        <xdr:cNvSpPr txBox="1"/>
      </xdr:nvSpPr>
      <xdr:spPr>
        <a:xfrm>
          <a:off x="14392919"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110761</xdr:rowOff>
    </xdr:from>
    <xdr:ext cx="405111" cy="259045"/>
    <xdr:sp macro="" textlink="">
      <xdr:nvSpPr>
        <xdr:cNvPr id="657" name="n_3mainValue【学校施設】&#10;有形固定資産減価償却率">
          <a:extLst>
            <a:ext uri="{FF2B5EF4-FFF2-40B4-BE49-F238E27FC236}">
              <a16:creationId xmlns:a16="http://schemas.microsoft.com/office/drawing/2014/main" id="{30C63943-E956-4D88-964B-ED7B865B90FA}"/>
            </a:ext>
          </a:extLst>
        </xdr:cNvPr>
        <xdr:cNvSpPr txBox="1"/>
      </xdr:nvSpPr>
      <xdr:spPr>
        <a:xfrm>
          <a:off x="13503919" y="936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658" name="n_4mainValue【学校施設】&#10;有形固定資産減価償却率">
          <a:extLst>
            <a:ext uri="{FF2B5EF4-FFF2-40B4-BE49-F238E27FC236}">
              <a16:creationId xmlns:a16="http://schemas.microsoft.com/office/drawing/2014/main" id="{6DBD645F-6E3D-4B7A-9263-B43680D77C7A}"/>
            </a:ext>
          </a:extLst>
        </xdr:cNvPr>
        <xdr:cNvSpPr txBox="1"/>
      </xdr:nvSpPr>
      <xdr:spPr>
        <a:xfrm>
          <a:off x="12611744" y="935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CCD6F07D-4CB9-4271-8CFA-FDF95E4055BE}"/>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9FC8C4DA-03AE-4F43-A289-5F8244C8AD75}"/>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E85B1DF0-55B7-4571-9814-E05CFC07F160}"/>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4938F958-C9DB-4031-A4DE-6AB069CF1C64}"/>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AECCEE78-1243-4D65-8DD2-074D492CC4D5}"/>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594B542C-6309-49DB-AD87-430C27B29BA9}"/>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5E6CF3E0-3D0D-4666-BA94-68FFCCE62575}"/>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688F9339-4FCE-45D9-91BF-7CE548B383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3DED70B0-4D0F-41A6-B5D5-5E7D76C163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8F4E30EC-5E44-44CF-B2A4-42B24AAF1B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41F1971C-44A7-4C4D-8915-24B2DFC9B648}"/>
            </a:ext>
          </a:extLst>
        </xdr:cNvPr>
        <xdr:cNvSpPr txBox="1"/>
      </xdr:nvSpPr>
      <xdr:spPr>
        <a:xfrm>
          <a:off x="17823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95D6B10A-6040-4CB8-8880-56E500483E6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44A9C19C-1849-4F31-8AC4-DF2AE5BE94DB}"/>
            </a:ext>
          </a:extLst>
        </xdr:cNvPr>
        <xdr:cNvSpPr txBox="1"/>
      </xdr:nvSpPr>
      <xdr:spPr>
        <a:xfrm>
          <a:off x="17823996"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ADAD178C-8782-4F6E-AC24-8182AB9505D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B786122F-B63E-4B70-892D-FE89FD03E47D}"/>
            </a:ext>
          </a:extLst>
        </xdr:cNvPr>
        <xdr:cNvSpPr txBox="1"/>
      </xdr:nvSpPr>
      <xdr:spPr>
        <a:xfrm>
          <a:off x="17823996"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C11B0F4-BAA5-451D-B2C4-CD3167B5DB4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1BDA82DB-53FB-4902-8BEA-2B568717CFA7}"/>
            </a:ext>
          </a:extLst>
        </xdr:cNvPr>
        <xdr:cNvSpPr txBox="1"/>
      </xdr:nvSpPr>
      <xdr:spPr>
        <a:xfrm>
          <a:off x="17823996"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F548948C-DE1C-4719-B1AF-C520006E78C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B72BBE90-7F1C-47C0-BA3C-4964CF29924D}"/>
            </a:ext>
          </a:extLst>
        </xdr:cNvPr>
        <xdr:cNvSpPr txBox="1"/>
      </xdr:nvSpPr>
      <xdr:spPr>
        <a:xfrm>
          <a:off x="17823996" y="976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60C27879-CEC4-4C15-B078-DFD34B4A6D2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DB38F3FB-DD06-420A-9BE0-91AD0B54C480}"/>
            </a:ext>
          </a:extLst>
        </xdr:cNvPr>
        <xdr:cNvSpPr txBox="1"/>
      </xdr:nvSpPr>
      <xdr:spPr>
        <a:xfrm>
          <a:off x="17823996" y="938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51D47D85-947B-4DBC-BDEC-B836266375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C97E91AF-76A1-4F2C-BD4C-BDCEDAA723AA}"/>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A7FCBEB5-2A3C-4517-ADBE-B6E0DA3D15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683" name="直線コネクタ 682">
          <a:extLst>
            <a:ext uri="{FF2B5EF4-FFF2-40B4-BE49-F238E27FC236}">
              <a16:creationId xmlns:a16="http://schemas.microsoft.com/office/drawing/2014/main" id="{4360E3BF-417A-469F-8F38-D12F62FA6B4B}"/>
            </a:ext>
          </a:extLst>
        </xdr:cNvPr>
        <xdr:cNvCxnSpPr/>
      </xdr:nvCxnSpPr>
      <xdr:spPr>
        <a:xfrm flipV="1">
          <a:off x="22164039" y="9631807"/>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684" name="【学校施設】&#10;一人当たり面積最小値テキスト">
          <a:extLst>
            <a:ext uri="{FF2B5EF4-FFF2-40B4-BE49-F238E27FC236}">
              <a16:creationId xmlns:a16="http://schemas.microsoft.com/office/drawing/2014/main" id="{324E237D-8010-409D-85C3-686EB24BA7AA}"/>
            </a:ext>
          </a:extLst>
        </xdr:cNvPr>
        <xdr:cNvSpPr txBox="1"/>
      </xdr:nvSpPr>
      <xdr:spPr>
        <a:xfrm>
          <a:off x="22202775" y="1112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685" name="直線コネクタ 684">
          <a:extLst>
            <a:ext uri="{FF2B5EF4-FFF2-40B4-BE49-F238E27FC236}">
              <a16:creationId xmlns:a16="http://schemas.microsoft.com/office/drawing/2014/main" id="{C9981A50-A4BF-4908-BE5D-38DFD36F2FCF}"/>
            </a:ext>
          </a:extLst>
        </xdr:cNvPr>
        <xdr:cNvCxnSpPr/>
      </xdr:nvCxnSpPr>
      <xdr:spPr>
        <a:xfrm>
          <a:off x="22075775" y="1111923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86" name="【学校施設】&#10;一人当たり面積最大値テキスト">
          <a:extLst>
            <a:ext uri="{FF2B5EF4-FFF2-40B4-BE49-F238E27FC236}">
              <a16:creationId xmlns:a16="http://schemas.microsoft.com/office/drawing/2014/main" id="{42C4C93B-0E58-4AB4-BE66-FF9FB9D38B4C}"/>
            </a:ext>
          </a:extLst>
        </xdr:cNvPr>
        <xdr:cNvSpPr txBox="1"/>
      </xdr:nvSpPr>
      <xdr:spPr>
        <a:xfrm>
          <a:off x="22202775"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87" name="直線コネクタ 686">
          <a:extLst>
            <a:ext uri="{FF2B5EF4-FFF2-40B4-BE49-F238E27FC236}">
              <a16:creationId xmlns:a16="http://schemas.microsoft.com/office/drawing/2014/main" id="{B0E34C2E-221E-4C12-BA6B-4E04718E360E}"/>
            </a:ext>
          </a:extLst>
        </xdr:cNvPr>
        <xdr:cNvCxnSpPr/>
      </xdr:nvCxnSpPr>
      <xdr:spPr>
        <a:xfrm>
          <a:off x="22075775" y="9631807"/>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688" name="【学校施設】&#10;一人当たり面積平均値テキスト">
          <a:extLst>
            <a:ext uri="{FF2B5EF4-FFF2-40B4-BE49-F238E27FC236}">
              <a16:creationId xmlns:a16="http://schemas.microsoft.com/office/drawing/2014/main" id="{E494536B-ABEF-4200-985C-88A73525C359}"/>
            </a:ext>
          </a:extLst>
        </xdr:cNvPr>
        <xdr:cNvSpPr txBox="1"/>
      </xdr:nvSpPr>
      <xdr:spPr>
        <a:xfrm>
          <a:off x="22202775" y="10586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689" name="フローチャート: 判断 688">
          <a:extLst>
            <a:ext uri="{FF2B5EF4-FFF2-40B4-BE49-F238E27FC236}">
              <a16:creationId xmlns:a16="http://schemas.microsoft.com/office/drawing/2014/main" id="{11818CC2-8BDA-4AB1-87D2-C8E052ED2B51}"/>
            </a:ext>
          </a:extLst>
        </xdr:cNvPr>
        <xdr:cNvSpPr/>
      </xdr:nvSpPr>
      <xdr:spPr>
        <a:xfrm>
          <a:off x="22113875" y="10608183"/>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690" name="フローチャート: 判断 689">
          <a:extLst>
            <a:ext uri="{FF2B5EF4-FFF2-40B4-BE49-F238E27FC236}">
              <a16:creationId xmlns:a16="http://schemas.microsoft.com/office/drawing/2014/main" id="{C87CD9E8-B0AB-4B46-A8C3-7C1A15D8FFCA}"/>
            </a:ext>
          </a:extLst>
        </xdr:cNvPr>
        <xdr:cNvSpPr/>
      </xdr:nvSpPr>
      <xdr:spPr>
        <a:xfrm>
          <a:off x="21275675" y="10606532"/>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691" name="フローチャート: 判断 690">
          <a:extLst>
            <a:ext uri="{FF2B5EF4-FFF2-40B4-BE49-F238E27FC236}">
              <a16:creationId xmlns:a16="http://schemas.microsoft.com/office/drawing/2014/main" id="{558A9476-EF75-466A-8F9D-8E476B1BC702}"/>
            </a:ext>
          </a:extLst>
        </xdr:cNvPr>
        <xdr:cNvSpPr/>
      </xdr:nvSpPr>
      <xdr:spPr>
        <a:xfrm>
          <a:off x="20383500" y="1062647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692" name="フローチャート: 判断 691">
          <a:extLst>
            <a:ext uri="{FF2B5EF4-FFF2-40B4-BE49-F238E27FC236}">
              <a16:creationId xmlns:a16="http://schemas.microsoft.com/office/drawing/2014/main" id="{4679B494-8A75-422E-9525-04D71F068102}"/>
            </a:ext>
          </a:extLst>
        </xdr:cNvPr>
        <xdr:cNvSpPr/>
      </xdr:nvSpPr>
      <xdr:spPr>
        <a:xfrm>
          <a:off x="19497675" y="10603611"/>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693" name="フローチャート: 判断 692">
          <a:extLst>
            <a:ext uri="{FF2B5EF4-FFF2-40B4-BE49-F238E27FC236}">
              <a16:creationId xmlns:a16="http://schemas.microsoft.com/office/drawing/2014/main" id="{4381BD27-2904-4F40-BCEB-3C509587ED34}"/>
            </a:ext>
          </a:extLst>
        </xdr:cNvPr>
        <xdr:cNvSpPr/>
      </xdr:nvSpPr>
      <xdr:spPr>
        <a:xfrm>
          <a:off x="18608675" y="106203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F520395-9E24-42A6-9594-C446A796103C}"/>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E3AFBDE-E3F1-4011-8FBC-420F74EDB4BE}"/>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1DDEE7B-DA86-4958-9563-66472EB29E40}"/>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1575766-9352-48D8-B567-9171879911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B5D749B-F08F-46DF-86D4-D5A30C665E16}"/>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154940</xdr:rowOff>
    </xdr:from>
    <xdr:to>
      <xdr:col>116</xdr:col>
      <xdr:colOff>114300</xdr:colOff>
      <xdr:row>59</xdr:row>
      <xdr:rowOff>85090</xdr:rowOff>
    </xdr:to>
    <xdr:sp macro="" textlink="">
      <xdr:nvSpPr>
        <xdr:cNvPr id="699" name="楕円 698">
          <a:extLst>
            <a:ext uri="{FF2B5EF4-FFF2-40B4-BE49-F238E27FC236}">
              <a16:creationId xmlns:a16="http://schemas.microsoft.com/office/drawing/2014/main" id="{E9BE5915-6851-441B-98E9-528C22246991}"/>
            </a:ext>
          </a:extLst>
        </xdr:cNvPr>
        <xdr:cNvSpPr/>
      </xdr:nvSpPr>
      <xdr:spPr>
        <a:xfrm>
          <a:off x="22113875" y="1009904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6367</xdr:rowOff>
    </xdr:from>
    <xdr:ext cx="469744" cy="259045"/>
    <xdr:sp macro="" textlink="">
      <xdr:nvSpPr>
        <xdr:cNvPr id="700" name="【学校施設】&#10;一人当たり面積該当値テキスト">
          <a:extLst>
            <a:ext uri="{FF2B5EF4-FFF2-40B4-BE49-F238E27FC236}">
              <a16:creationId xmlns:a16="http://schemas.microsoft.com/office/drawing/2014/main" id="{5836740E-8279-4831-BDED-6127A7BF3BFC}"/>
            </a:ext>
          </a:extLst>
        </xdr:cNvPr>
        <xdr:cNvSpPr txBox="1"/>
      </xdr:nvSpPr>
      <xdr:spPr>
        <a:xfrm>
          <a:off x="22202775" y="995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92456</xdr:rowOff>
    </xdr:from>
    <xdr:to>
      <xdr:col>112</xdr:col>
      <xdr:colOff>38100</xdr:colOff>
      <xdr:row>60</xdr:row>
      <xdr:rowOff>22606</xdr:rowOff>
    </xdr:to>
    <xdr:sp macro="" textlink="">
      <xdr:nvSpPr>
        <xdr:cNvPr id="701" name="楕円 700">
          <a:extLst>
            <a:ext uri="{FF2B5EF4-FFF2-40B4-BE49-F238E27FC236}">
              <a16:creationId xmlns:a16="http://schemas.microsoft.com/office/drawing/2014/main" id="{28E10A66-C089-45AC-B89D-9593D0DC22CB}"/>
            </a:ext>
          </a:extLst>
        </xdr:cNvPr>
        <xdr:cNvSpPr/>
      </xdr:nvSpPr>
      <xdr:spPr>
        <a:xfrm>
          <a:off x="21275675" y="10208006"/>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34290</xdr:rowOff>
    </xdr:from>
    <xdr:to>
      <xdr:col>116</xdr:col>
      <xdr:colOff>63500</xdr:colOff>
      <xdr:row>59</xdr:row>
      <xdr:rowOff>143256</xdr:rowOff>
    </xdr:to>
    <xdr:cxnSp macro="">
      <xdr:nvCxnSpPr>
        <xdr:cNvPr id="702" name="直線コネクタ 701">
          <a:extLst>
            <a:ext uri="{FF2B5EF4-FFF2-40B4-BE49-F238E27FC236}">
              <a16:creationId xmlns:a16="http://schemas.microsoft.com/office/drawing/2014/main" id="{03935C3F-0DC1-46C4-8BD2-050F84DC4601}"/>
            </a:ext>
          </a:extLst>
        </xdr:cNvPr>
        <xdr:cNvCxnSpPr/>
      </xdr:nvCxnSpPr>
      <xdr:spPr>
        <a:xfrm flipV="1">
          <a:off x="21326475" y="10149840"/>
          <a:ext cx="838200" cy="1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83312</xdr:rowOff>
    </xdr:from>
    <xdr:to>
      <xdr:col>107</xdr:col>
      <xdr:colOff>101600</xdr:colOff>
      <xdr:row>60</xdr:row>
      <xdr:rowOff>13462</xdr:rowOff>
    </xdr:to>
    <xdr:sp macro="" textlink="">
      <xdr:nvSpPr>
        <xdr:cNvPr id="703" name="楕円 702">
          <a:extLst>
            <a:ext uri="{FF2B5EF4-FFF2-40B4-BE49-F238E27FC236}">
              <a16:creationId xmlns:a16="http://schemas.microsoft.com/office/drawing/2014/main" id="{D7E7DC20-EA48-4C04-8020-3C1FBC6DC6B3}"/>
            </a:ext>
          </a:extLst>
        </xdr:cNvPr>
        <xdr:cNvSpPr/>
      </xdr:nvSpPr>
      <xdr:spPr>
        <a:xfrm>
          <a:off x="20383500" y="10202037"/>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134112</xdr:rowOff>
    </xdr:from>
    <xdr:to>
      <xdr:col>111</xdr:col>
      <xdr:colOff>177800</xdr:colOff>
      <xdr:row>59</xdr:row>
      <xdr:rowOff>143256</xdr:rowOff>
    </xdr:to>
    <xdr:cxnSp macro="">
      <xdr:nvCxnSpPr>
        <xdr:cNvPr id="704" name="直線コネクタ 703">
          <a:extLst>
            <a:ext uri="{FF2B5EF4-FFF2-40B4-BE49-F238E27FC236}">
              <a16:creationId xmlns:a16="http://schemas.microsoft.com/office/drawing/2014/main" id="{1D68E828-EBDD-44C7-85DE-6C794B8E7DE3}"/>
            </a:ext>
          </a:extLst>
        </xdr:cNvPr>
        <xdr:cNvCxnSpPr/>
      </xdr:nvCxnSpPr>
      <xdr:spPr>
        <a:xfrm>
          <a:off x="20437475" y="10249662"/>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90932</xdr:rowOff>
    </xdr:from>
    <xdr:to>
      <xdr:col>102</xdr:col>
      <xdr:colOff>165100</xdr:colOff>
      <xdr:row>60</xdr:row>
      <xdr:rowOff>21082</xdr:rowOff>
    </xdr:to>
    <xdr:sp macro="" textlink="">
      <xdr:nvSpPr>
        <xdr:cNvPr id="705" name="楕円 704">
          <a:extLst>
            <a:ext uri="{FF2B5EF4-FFF2-40B4-BE49-F238E27FC236}">
              <a16:creationId xmlns:a16="http://schemas.microsoft.com/office/drawing/2014/main" id="{9348D669-8DD5-4C14-87AA-FFA8886CEDCF}"/>
            </a:ext>
          </a:extLst>
        </xdr:cNvPr>
        <xdr:cNvSpPr/>
      </xdr:nvSpPr>
      <xdr:spPr>
        <a:xfrm>
          <a:off x="19497675"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134112</xdr:rowOff>
    </xdr:from>
    <xdr:to>
      <xdr:col>107</xdr:col>
      <xdr:colOff>50800</xdr:colOff>
      <xdr:row>59</xdr:row>
      <xdr:rowOff>141732</xdr:rowOff>
    </xdr:to>
    <xdr:cxnSp macro="">
      <xdr:nvCxnSpPr>
        <xdr:cNvPr id="706" name="直線コネクタ 705">
          <a:extLst>
            <a:ext uri="{FF2B5EF4-FFF2-40B4-BE49-F238E27FC236}">
              <a16:creationId xmlns:a16="http://schemas.microsoft.com/office/drawing/2014/main" id="{B6D8D909-3DFC-450F-BEA2-7A5CB3F1EC27}"/>
            </a:ext>
          </a:extLst>
        </xdr:cNvPr>
        <xdr:cNvCxnSpPr/>
      </xdr:nvCxnSpPr>
      <xdr:spPr>
        <a:xfrm flipV="1">
          <a:off x="19545300" y="10249662"/>
          <a:ext cx="8921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100838</xdr:rowOff>
    </xdr:from>
    <xdr:to>
      <xdr:col>98</xdr:col>
      <xdr:colOff>38100</xdr:colOff>
      <xdr:row>60</xdr:row>
      <xdr:rowOff>30988</xdr:rowOff>
    </xdr:to>
    <xdr:sp macro="" textlink="">
      <xdr:nvSpPr>
        <xdr:cNvPr id="707" name="楕円 706">
          <a:extLst>
            <a:ext uri="{FF2B5EF4-FFF2-40B4-BE49-F238E27FC236}">
              <a16:creationId xmlns:a16="http://schemas.microsoft.com/office/drawing/2014/main" id="{C88DAAF4-D5B3-4FF4-B4A7-1A09F252C8B5}"/>
            </a:ext>
          </a:extLst>
        </xdr:cNvPr>
        <xdr:cNvSpPr/>
      </xdr:nvSpPr>
      <xdr:spPr>
        <a:xfrm>
          <a:off x="18608675" y="10219563"/>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141732</xdr:rowOff>
    </xdr:from>
    <xdr:to>
      <xdr:col>102</xdr:col>
      <xdr:colOff>114300</xdr:colOff>
      <xdr:row>59</xdr:row>
      <xdr:rowOff>151638</xdr:rowOff>
    </xdr:to>
    <xdr:cxnSp macro="">
      <xdr:nvCxnSpPr>
        <xdr:cNvPr id="708" name="直線コネクタ 707">
          <a:extLst>
            <a:ext uri="{FF2B5EF4-FFF2-40B4-BE49-F238E27FC236}">
              <a16:creationId xmlns:a16="http://schemas.microsoft.com/office/drawing/2014/main" id="{0E773400-912F-4CAD-A025-585C48EFB4BE}"/>
            </a:ext>
          </a:extLst>
        </xdr:cNvPr>
        <xdr:cNvCxnSpPr/>
      </xdr:nvCxnSpPr>
      <xdr:spPr>
        <a:xfrm flipV="1">
          <a:off x="18659475" y="10260457"/>
          <a:ext cx="885825"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709" name="n_1aveValue【学校施設】&#10;一人当たり面積">
          <a:extLst>
            <a:ext uri="{FF2B5EF4-FFF2-40B4-BE49-F238E27FC236}">
              <a16:creationId xmlns:a16="http://schemas.microsoft.com/office/drawing/2014/main" id="{0CFB4FDC-4BDA-4B92-89A4-CA7E202EDCA7}"/>
            </a:ext>
          </a:extLst>
        </xdr:cNvPr>
        <xdr:cNvSpPr txBox="1"/>
      </xdr:nvSpPr>
      <xdr:spPr>
        <a:xfrm>
          <a:off x="21078902" y="107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710" name="n_2aveValue【学校施設】&#10;一人当たり面積">
          <a:extLst>
            <a:ext uri="{FF2B5EF4-FFF2-40B4-BE49-F238E27FC236}">
              <a16:creationId xmlns:a16="http://schemas.microsoft.com/office/drawing/2014/main" id="{42325347-4F19-4319-81DA-B469087B4DF5}"/>
            </a:ext>
          </a:extLst>
        </xdr:cNvPr>
        <xdr:cNvSpPr txBox="1"/>
      </xdr:nvSpPr>
      <xdr:spPr>
        <a:xfrm>
          <a:off x="20202602" y="1071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711" name="n_3aveValue【学校施設】&#10;一人当たり面積">
          <a:extLst>
            <a:ext uri="{FF2B5EF4-FFF2-40B4-BE49-F238E27FC236}">
              <a16:creationId xmlns:a16="http://schemas.microsoft.com/office/drawing/2014/main" id="{FAB60DBC-2E07-4773-8542-BBD84CEE3B4A}"/>
            </a:ext>
          </a:extLst>
        </xdr:cNvPr>
        <xdr:cNvSpPr txBox="1"/>
      </xdr:nvSpPr>
      <xdr:spPr>
        <a:xfrm>
          <a:off x="19313602" y="1069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12" name="n_4aveValue【学校施設】&#10;一人当たり面積">
          <a:extLst>
            <a:ext uri="{FF2B5EF4-FFF2-40B4-BE49-F238E27FC236}">
              <a16:creationId xmlns:a16="http://schemas.microsoft.com/office/drawing/2014/main" id="{B2E6A290-8453-454C-84CC-140DF54941ED}"/>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39133</xdr:rowOff>
    </xdr:from>
    <xdr:ext cx="469744" cy="259045"/>
    <xdr:sp macro="" textlink="">
      <xdr:nvSpPr>
        <xdr:cNvPr id="713" name="n_1mainValue【学校施設】&#10;一人当たり面積">
          <a:extLst>
            <a:ext uri="{FF2B5EF4-FFF2-40B4-BE49-F238E27FC236}">
              <a16:creationId xmlns:a16="http://schemas.microsoft.com/office/drawing/2014/main" id="{1D3C6001-A5CB-4ABB-BB83-9EE20ACEBC0F}"/>
            </a:ext>
          </a:extLst>
        </xdr:cNvPr>
        <xdr:cNvSpPr txBox="1"/>
      </xdr:nvSpPr>
      <xdr:spPr>
        <a:xfrm>
          <a:off x="21078902" y="99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29989</xdr:rowOff>
    </xdr:from>
    <xdr:ext cx="469744" cy="259045"/>
    <xdr:sp macro="" textlink="">
      <xdr:nvSpPr>
        <xdr:cNvPr id="714" name="n_2mainValue【学校施設】&#10;一人当たり面積">
          <a:extLst>
            <a:ext uri="{FF2B5EF4-FFF2-40B4-BE49-F238E27FC236}">
              <a16:creationId xmlns:a16="http://schemas.microsoft.com/office/drawing/2014/main" id="{343A9494-4A24-4491-B2BC-CB4A15E3B1BD}"/>
            </a:ext>
          </a:extLst>
        </xdr:cNvPr>
        <xdr:cNvSpPr txBox="1"/>
      </xdr:nvSpPr>
      <xdr:spPr>
        <a:xfrm>
          <a:off x="20202602" y="997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37609</xdr:rowOff>
    </xdr:from>
    <xdr:ext cx="469744" cy="259045"/>
    <xdr:sp macro="" textlink="">
      <xdr:nvSpPr>
        <xdr:cNvPr id="715" name="n_3mainValue【学校施設】&#10;一人当たり面積">
          <a:extLst>
            <a:ext uri="{FF2B5EF4-FFF2-40B4-BE49-F238E27FC236}">
              <a16:creationId xmlns:a16="http://schemas.microsoft.com/office/drawing/2014/main" id="{202E5B7C-2B82-4631-A203-BC48228098B1}"/>
            </a:ext>
          </a:extLst>
        </xdr:cNvPr>
        <xdr:cNvSpPr txBox="1"/>
      </xdr:nvSpPr>
      <xdr:spPr>
        <a:xfrm>
          <a:off x="19313602"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47515</xdr:rowOff>
    </xdr:from>
    <xdr:ext cx="469744" cy="259045"/>
    <xdr:sp macro="" textlink="">
      <xdr:nvSpPr>
        <xdr:cNvPr id="716" name="n_4mainValue【学校施設】&#10;一人当たり面積">
          <a:extLst>
            <a:ext uri="{FF2B5EF4-FFF2-40B4-BE49-F238E27FC236}">
              <a16:creationId xmlns:a16="http://schemas.microsoft.com/office/drawing/2014/main" id="{8ECD3DA5-C2E3-4052-AA10-3944CE516145}"/>
            </a:ext>
          </a:extLst>
        </xdr:cNvPr>
        <xdr:cNvSpPr txBox="1"/>
      </xdr:nvSpPr>
      <xdr:spPr>
        <a:xfrm>
          <a:off x="18421427" y="99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8186CFC7-5CC6-4D67-A856-0597F54BDFDB}"/>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3206697D-F53A-4961-B242-F407C6F54114}"/>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1ABA0E61-6500-45D5-A118-72699E50789C}"/>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ADFCF0A5-CEC7-4BBC-8FC5-A1F18127595B}"/>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A4B4AD02-31FD-4D52-82B0-A19047FF0057}"/>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F79596C-4826-49A7-9FF4-DF06B96FF1E1}"/>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5AE49174-A555-4FBB-B609-A7080C574121}"/>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6EB11455-A68F-44BC-A1CC-E62A9F2566CF}"/>
            </a:ext>
          </a:extLst>
        </xdr:cNvPr>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3FF0D9F6-B10C-435D-9A46-65A9B02F5404}"/>
            </a:ext>
          </a:extLst>
        </xdr:cNvPr>
        <xdr:cNvSpPr txBox="1"/>
      </xdr:nvSpPr>
      <xdr:spPr>
        <a:xfrm>
          <a:off x="124110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4F4484E7-61D3-4B18-95DD-9579A0A0C479}"/>
            </a:ext>
          </a:extLst>
        </xdr:cNvPr>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6506418-EC98-4F46-98AE-19128D83A424}"/>
            </a:ext>
          </a:extLst>
        </xdr:cNvPr>
        <xdr:cNvSpPr txBox="1"/>
      </xdr:nvSpPr>
      <xdr:spPr>
        <a:xfrm>
          <a:off x="11978821"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49150942-D833-453D-8C17-AA5BBF85965F}"/>
            </a:ext>
          </a:extLst>
        </xdr:cNvPr>
        <xdr:cNvCxnSpPr/>
      </xdr:nvCxnSpPr>
      <xdr:spPr>
        <a:xfrm>
          <a:off x="12449175"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10147700-9060-48A2-AD59-6ED842DDC555}"/>
            </a:ext>
          </a:extLst>
        </xdr:cNvPr>
        <xdr:cNvSpPr txBox="1"/>
      </xdr:nvSpPr>
      <xdr:spPr>
        <a:xfrm>
          <a:off x="11978821" y="1477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4EA46160-B386-4145-934B-782FAD2A280A}"/>
            </a:ext>
          </a:extLst>
        </xdr:cNvPr>
        <xdr:cNvCxnSpPr/>
      </xdr:nvCxnSpPr>
      <xdr:spPr>
        <a:xfrm>
          <a:off x="12449175" y="1459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F5F19281-47E9-4A56-93C4-D17EC30600F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3C22FCF5-47F7-41C7-B51A-F79E57B2A71A}"/>
            </a:ext>
          </a:extLst>
        </xdr:cNvPr>
        <xdr:cNvCxnSpPr/>
      </xdr:nvCxnSpPr>
      <xdr:spPr>
        <a:xfrm>
          <a:off x="12449175" y="1426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FE3B9CCC-0CD2-4350-ABDA-AB000E345B9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7E3232CA-6F3F-4CC0-8127-CAF23C84C6E6}"/>
            </a:ext>
          </a:extLst>
        </xdr:cNvPr>
        <xdr:cNvCxnSpPr/>
      </xdr:nvCxnSpPr>
      <xdr:spPr>
        <a:xfrm>
          <a:off x="12449175" y="1393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D6898D5B-C780-49B8-8B29-854D3D1996A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425B2BD6-78ED-4650-97A1-C29B189BCC6F}"/>
            </a:ext>
          </a:extLst>
        </xdr:cNvPr>
        <xdr:cNvCxnSpPr/>
      </xdr:nvCxnSpPr>
      <xdr:spPr>
        <a:xfrm>
          <a:off x="12449175" y="1361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CF1C35A6-89C3-42DE-9904-84B5AF1C840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52B00FEF-79B9-47CB-A651-57E4D57C27B2}"/>
            </a:ext>
          </a:extLst>
        </xdr:cNvPr>
        <xdr:cNvCxnSpPr/>
      </xdr:nvCxnSpPr>
      <xdr:spPr>
        <a:xfrm>
          <a:off x="12449175"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C782EB9B-85C7-469B-8B95-51ABBF7BD122}"/>
            </a:ext>
          </a:extLst>
        </xdr:cNvPr>
        <xdr:cNvSpPr txBox="1"/>
      </xdr:nvSpPr>
      <xdr:spPr>
        <a:xfrm>
          <a:off x="12110236" y="1314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4D86DD50-5800-4343-8886-C5737CDE7CEA}"/>
            </a:ext>
          </a:extLst>
        </xdr:cNvPr>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4716FBBC-17B1-490D-BC04-80355879B108}"/>
            </a:ext>
          </a:extLst>
        </xdr:cNvPr>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84EDED23-6ADE-4229-B328-E94A71F92A15}"/>
            </a:ext>
          </a:extLst>
        </xdr:cNvPr>
        <xdr:cNvCxnSpPr/>
      </xdr:nvCxnSpPr>
      <xdr:spPr>
        <a:xfrm flipV="1">
          <a:off x="16322039" y="13350694"/>
          <a:ext cx="0" cy="156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9B4A3FFC-6952-4881-B428-F0918A8D36DA}"/>
            </a:ext>
          </a:extLst>
        </xdr:cNvPr>
        <xdr:cNvSpPr txBox="1"/>
      </xdr:nvSpPr>
      <xdr:spPr>
        <a:xfrm>
          <a:off x="163607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5F045EC3-51B8-495A-B3EA-B8F865DEF2D2}"/>
            </a:ext>
          </a:extLst>
        </xdr:cNvPr>
        <xdr:cNvCxnSpPr/>
      </xdr:nvCxnSpPr>
      <xdr:spPr>
        <a:xfrm>
          <a:off x="16230600" y="1491342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5" name="【児童館】&#10;有形固定資産減価償却率最大値テキスト">
          <a:extLst>
            <a:ext uri="{FF2B5EF4-FFF2-40B4-BE49-F238E27FC236}">
              <a16:creationId xmlns:a16="http://schemas.microsoft.com/office/drawing/2014/main" id="{C8564BCF-B204-4A33-B631-EC3AAD17FEE7}"/>
            </a:ext>
          </a:extLst>
        </xdr:cNvPr>
        <xdr:cNvSpPr txBox="1"/>
      </xdr:nvSpPr>
      <xdr:spPr>
        <a:xfrm>
          <a:off x="16360775"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6" name="直線コネクタ 745">
          <a:extLst>
            <a:ext uri="{FF2B5EF4-FFF2-40B4-BE49-F238E27FC236}">
              <a16:creationId xmlns:a16="http://schemas.microsoft.com/office/drawing/2014/main" id="{29DEC175-C32A-4009-9B89-26AEDEB77E4B}"/>
            </a:ext>
          </a:extLst>
        </xdr:cNvPr>
        <xdr:cNvCxnSpPr/>
      </xdr:nvCxnSpPr>
      <xdr:spPr>
        <a:xfrm>
          <a:off x="16230600" y="13350694"/>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747" name="【児童館】&#10;有形固定資産減価償却率平均値テキスト">
          <a:extLst>
            <a:ext uri="{FF2B5EF4-FFF2-40B4-BE49-F238E27FC236}">
              <a16:creationId xmlns:a16="http://schemas.microsoft.com/office/drawing/2014/main" id="{B3D9AFAC-BBA3-44AE-9C43-4CA6CD8E5887}"/>
            </a:ext>
          </a:extLst>
        </xdr:cNvPr>
        <xdr:cNvSpPr txBox="1"/>
      </xdr:nvSpPr>
      <xdr:spPr>
        <a:xfrm>
          <a:off x="16360775"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748" name="フローチャート: 判断 747">
          <a:extLst>
            <a:ext uri="{FF2B5EF4-FFF2-40B4-BE49-F238E27FC236}">
              <a16:creationId xmlns:a16="http://schemas.microsoft.com/office/drawing/2014/main" id="{D37FB81C-457A-4894-B5F2-FB4280BE579A}"/>
            </a:ext>
          </a:extLst>
        </xdr:cNvPr>
        <xdr:cNvSpPr/>
      </xdr:nvSpPr>
      <xdr:spPr>
        <a:xfrm>
          <a:off x="16268700" y="1410008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749" name="フローチャート: 判断 748">
          <a:extLst>
            <a:ext uri="{FF2B5EF4-FFF2-40B4-BE49-F238E27FC236}">
              <a16:creationId xmlns:a16="http://schemas.microsoft.com/office/drawing/2014/main" id="{830F00AB-0BB1-40BB-A684-6642D9A55861}"/>
            </a:ext>
          </a:extLst>
        </xdr:cNvPr>
        <xdr:cNvSpPr/>
      </xdr:nvSpPr>
      <xdr:spPr>
        <a:xfrm>
          <a:off x="15430500" y="14073868"/>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0" name="フローチャート: 判断 749">
          <a:extLst>
            <a:ext uri="{FF2B5EF4-FFF2-40B4-BE49-F238E27FC236}">
              <a16:creationId xmlns:a16="http://schemas.microsoft.com/office/drawing/2014/main" id="{0925ED30-33E0-495A-AB19-B50E13635BA7}"/>
            </a:ext>
          </a:extLst>
        </xdr:cNvPr>
        <xdr:cNvSpPr/>
      </xdr:nvSpPr>
      <xdr:spPr>
        <a:xfrm>
          <a:off x="14544675"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751" name="フローチャート: 判断 750">
          <a:extLst>
            <a:ext uri="{FF2B5EF4-FFF2-40B4-BE49-F238E27FC236}">
              <a16:creationId xmlns:a16="http://schemas.microsoft.com/office/drawing/2014/main" id="{AD14D537-2B27-4E48-848B-DA180E097D8A}"/>
            </a:ext>
          </a:extLst>
        </xdr:cNvPr>
        <xdr:cNvSpPr/>
      </xdr:nvSpPr>
      <xdr:spPr>
        <a:xfrm>
          <a:off x="13655675" y="1406733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2" name="フローチャート: 判断 751">
          <a:extLst>
            <a:ext uri="{FF2B5EF4-FFF2-40B4-BE49-F238E27FC236}">
              <a16:creationId xmlns:a16="http://schemas.microsoft.com/office/drawing/2014/main" id="{B1866BDE-497E-45BA-9AA8-1C8CEB5A92A9}"/>
            </a:ext>
          </a:extLst>
        </xdr:cNvPr>
        <xdr:cNvSpPr/>
      </xdr:nvSpPr>
      <xdr:spPr>
        <a:xfrm>
          <a:off x="12763500" y="1401018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AB03DF5-5B04-4966-8732-B44BADAD8155}"/>
            </a:ext>
          </a:extLst>
        </xdr:cNvPr>
        <xdr:cNvSpPr txBox="1"/>
      </xdr:nvSpPr>
      <xdr:spPr>
        <a:xfrm>
          <a:off x="16132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E0EDF1D-AEF2-49D7-8201-3E4D3D27A3A3}"/>
            </a:ext>
          </a:extLst>
        </xdr:cNvPr>
        <xdr:cNvSpPr txBox="1"/>
      </xdr:nvSpPr>
      <xdr:spPr>
        <a:xfrm>
          <a:off x="1529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468894F-8A12-4911-AC06-029B75F7B79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096FEB7-B8AC-417F-9458-E9E7B1F96EEC}"/>
            </a:ext>
          </a:extLst>
        </xdr:cNvPr>
        <xdr:cNvSpPr txBox="1"/>
      </xdr:nvSpPr>
      <xdr:spPr>
        <a:xfrm>
          <a:off x="1351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49C21C1-268D-456C-B8AC-AABA2615AA76}"/>
            </a:ext>
          </a:extLst>
        </xdr:cNvPr>
        <xdr:cNvSpPr txBox="1"/>
      </xdr:nvSpPr>
      <xdr:spPr>
        <a:xfrm>
          <a:off x="1262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18324</xdr:rowOff>
    </xdr:from>
    <xdr:to>
      <xdr:col>85</xdr:col>
      <xdr:colOff>177800</xdr:colOff>
      <xdr:row>81</xdr:row>
      <xdr:rowOff>119924</xdr:rowOff>
    </xdr:to>
    <xdr:sp macro="" textlink="">
      <xdr:nvSpPr>
        <xdr:cNvPr id="758" name="楕円 757">
          <a:extLst>
            <a:ext uri="{FF2B5EF4-FFF2-40B4-BE49-F238E27FC236}">
              <a16:creationId xmlns:a16="http://schemas.microsoft.com/office/drawing/2014/main" id="{9F309E39-B2A1-4C68-8304-FE5214D34481}"/>
            </a:ext>
          </a:extLst>
        </xdr:cNvPr>
        <xdr:cNvSpPr/>
      </xdr:nvSpPr>
      <xdr:spPr>
        <a:xfrm>
          <a:off x="16268700" y="139057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41201</xdr:rowOff>
    </xdr:from>
    <xdr:ext cx="405111" cy="259045"/>
    <xdr:sp macro="" textlink="">
      <xdr:nvSpPr>
        <xdr:cNvPr id="759" name="【児童館】&#10;有形固定資産減価償却率該当値テキスト">
          <a:extLst>
            <a:ext uri="{FF2B5EF4-FFF2-40B4-BE49-F238E27FC236}">
              <a16:creationId xmlns:a16="http://schemas.microsoft.com/office/drawing/2014/main" id="{C8414F4F-A214-4004-B5FF-29F02ECCB436}"/>
            </a:ext>
          </a:extLst>
        </xdr:cNvPr>
        <xdr:cNvSpPr txBox="1"/>
      </xdr:nvSpPr>
      <xdr:spPr>
        <a:xfrm>
          <a:off x="16360775"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16692</xdr:rowOff>
    </xdr:from>
    <xdr:to>
      <xdr:col>81</xdr:col>
      <xdr:colOff>101600</xdr:colOff>
      <xdr:row>81</xdr:row>
      <xdr:rowOff>118292</xdr:rowOff>
    </xdr:to>
    <xdr:sp macro="" textlink="">
      <xdr:nvSpPr>
        <xdr:cNvPr id="760" name="楕円 759">
          <a:extLst>
            <a:ext uri="{FF2B5EF4-FFF2-40B4-BE49-F238E27FC236}">
              <a16:creationId xmlns:a16="http://schemas.microsoft.com/office/drawing/2014/main" id="{BC53D225-C2C8-47C4-80E6-32BEE40F3CA3}"/>
            </a:ext>
          </a:extLst>
        </xdr:cNvPr>
        <xdr:cNvSpPr/>
      </xdr:nvSpPr>
      <xdr:spPr>
        <a:xfrm>
          <a:off x="15430500" y="13904142"/>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67492</xdr:rowOff>
    </xdr:from>
    <xdr:to>
      <xdr:col>85</xdr:col>
      <xdr:colOff>127000</xdr:colOff>
      <xdr:row>81</xdr:row>
      <xdr:rowOff>69124</xdr:rowOff>
    </xdr:to>
    <xdr:cxnSp macro="">
      <xdr:nvCxnSpPr>
        <xdr:cNvPr id="761" name="直線コネクタ 760">
          <a:extLst>
            <a:ext uri="{FF2B5EF4-FFF2-40B4-BE49-F238E27FC236}">
              <a16:creationId xmlns:a16="http://schemas.microsoft.com/office/drawing/2014/main" id="{EED4353E-09E3-46BE-9CF9-916F259EAB87}"/>
            </a:ext>
          </a:extLst>
        </xdr:cNvPr>
        <xdr:cNvCxnSpPr/>
      </xdr:nvCxnSpPr>
      <xdr:spPr>
        <a:xfrm>
          <a:off x="15484475" y="1395811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762" name="楕円 761">
          <a:extLst>
            <a:ext uri="{FF2B5EF4-FFF2-40B4-BE49-F238E27FC236}">
              <a16:creationId xmlns:a16="http://schemas.microsoft.com/office/drawing/2014/main" id="{C596A91B-A671-488F-80BE-9FEC0C9E36C7}"/>
            </a:ext>
          </a:extLst>
        </xdr:cNvPr>
        <xdr:cNvSpPr/>
      </xdr:nvSpPr>
      <xdr:spPr>
        <a:xfrm>
          <a:off x="14544675"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81</xdr:row>
      <xdr:rowOff>67492</xdr:rowOff>
    </xdr:to>
    <xdr:cxnSp macro="">
      <xdr:nvCxnSpPr>
        <xdr:cNvPr id="763" name="直線コネクタ 762">
          <a:extLst>
            <a:ext uri="{FF2B5EF4-FFF2-40B4-BE49-F238E27FC236}">
              <a16:creationId xmlns:a16="http://schemas.microsoft.com/office/drawing/2014/main" id="{A42C06A2-5396-41A9-A4DB-4B50BB2A59BD}"/>
            </a:ext>
          </a:extLst>
        </xdr:cNvPr>
        <xdr:cNvCxnSpPr/>
      </xdr:nvCxnSpPr>
      <xdr:spPr>
        <a:xfrm>
          <a:off x="14592300" y="13920561"/>
          <a:ext cx="8921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114663</xdr:rowOff>
    </xdr:from>
    <xdr:to>
      <xdr:col>72</xdr:col>
      <xdr:colOff>38100</xdr:colOff>
      <xdr:row>81</xdr:row>
      <xdr:rowOff>44813</xdr:rowOff>
    </xdr:to>
    <xdr:sp macro="" textlink="">
      <xdr:nvSpPr>
        <xdr:cNvPr id="764" name="楕円 763">
          <a:extLst>
            <a:ext uri="{FF2B5EF4-FFF2-40B4-BE49-F238E27FC236}">
              <a16:creationId xmlns:a16="http://schemas.microsoft.com/office/drawing/2014/main" id="{C865D7CA-CF9C-4AEA-80DB-6AE7A8C9B452}"/>
            </a:ext>
          </a:extLst>
        </xdr:cNvPr>
        <xdr:cNvSpPr/>
      </xdr:nvSpPr>
      <xdr:spPr>
        <a:xfrm>
          <a:off x="13655675" y="1383066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165463</xdr:rowOff>
    </xdr:from>
    <xdr:to>
      <xdr:col>76</xdr:col>
      <xdr:colOff>114300</xdr:colOff>
      <xdr:row>81</xdr:row>
      <xdr:rowOff>29936</xdr:rowOff>
    </xdr:to>
    <xdr:cxnSp macro="">
      <xdr:nvCxnSpPr>
        <xdr:cNvPr id="765" name="直線コネクタ 764">
          <a:extLst>
            <a:ext uri="{FF2B5EF4-FFF2-40B4-BE49-F238E27FC236}">
              <a16:creationId xmlns:a16="http://schemas.microsoft.com/office/drawing/2014/main" id="{ADCC9184-0B4C-4874-AE9C-1FEC9DDB2166}"/>
            </a:ext>
          </a:extLst>
        </xdr:cNvPr>
        <xdr:cNvCxnSpPr/>
      </xdr:nvCxnSpPr>
      <xdr:spPr>
        <a:xfrm>
          <a:off x="13706475" y="13884638"/>
          <a:ext cx="8858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117929</xdr:rowOff>
    </xdr:from>
    <xdr:to>
      <xdr:col>67</xdr:col>
      <xdr:colOff>101600</xdr:colOff>
      <xdr:row>81</xdr:row>
      <xdr:rowOff>48079</xdr:rowOff>
    </xdr:to>
    <xdr:sp macro="" textlink="">
      <xdr:nvSpPr>
        <xdr:cNvPr id="766" name="楕円 765">
          <a:extLst>
            <a:ext uri="{FF2B5EF4-FFF2-40B4-BE49-F238E27FC236}">
              <a16:creationId xmlns:a16="http://schemas.microsoft.com/office/drawing/2014/main" id="{7BBD9EC7-CCD0-43ED-BEDA-012D6B176C0B}"/>
            </a:ext>
          </a:extLst>
        </xdr:cNvPr>
        <xdr:cNvSpPr/>
      </xdr:nvSpPr>
      <xdr:spPr>
        <a:xfrm>
          <a:off x="12763500" y="138339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165463</xdr:rowOff>
    </xdr:from>
    <xdr:to>
      <xdr:col>71</xdr:col>
      <xdr:colOff>177800</xdr:colOff>
      <xdr:row>80</xdr:row>
      <xdr:rowOff>168729</xdr:rowOff>
    </xdr:to>
    <xdr:cxnSp macro="">
      <xdr:nvCxnSpPr>
        <xdr:cNvPr id="767" name="直線コネクタ 766">
          <a:extLst>
            <a:ext uri="{FF2B5EF4-FFF2-40B4-BE49-F238E27FC236}">
              <a16:creationId xmlns:a16="http://schemas.microsoft.com/office/drawing/2014/main" id="{CD7451BF-C964-44C3-93F0-026F63CC0926}"/>
            </a:ext>
          </a:extLst>
        </xdr:cNvPr>
        <xdr:cNvCxnSpPr/>
      </xdr:nvCxnSpPr>
      <xdr:spPr>
        <a:xfrm flipV="1">
          <a:off x="12817475" y="1388463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768" name="n_1aveValue【児童館】&#10;有形固定資産減価償却率">
          <a:extLst>
            <a:ext uri="{FF2B5EF4-FFF2-40B4-BE49-F238E27FC236}">
              <a16:creationId xmlns:a16="http://schemas.microsoft.com/office/drawing/2014/main" id="{3C7D1BD1-2DB0-42CE-97AD-AFCE2999678F}"/>
            </a:ext>
          </a:extLst>
        </xdr:cNvPr>
        <xdr:cNvSpPr txBox="1"/>
      </xdr:nvSpPr>
      <xdr:spPr>
        <a:xfrm>
          <a:off x="15269219" y="14166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769" name="n_2aveValue【児童館】&#10;有形固定資産減価償却率">
          <a:extLst>
            <a:ext uri="{FF2B5EF4-FFF2-40B4-BE49-F238E27FC236}">
              <a16:creationId xmlns:a16="http://schemas.microsoft.com/office/drawing/2014/main" id="{D97646F0-1112-4F36-878E-D5A66FD5F5E5}"/>
            </a:ext>
          </a:extLst>
        </xdr:cNvPr>
        <xdr:cNvSpPr txBox="1"/>
      </xdr:nvSpPr>
      <xdr:spPr>
        <a:xfrm>
          <a:off x="14392919" y="1416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770" name="n_3aveValue【児童館】&#10;有形固定資産減価償却率">
          <a:extLst>
            <a:ext uri="{FF2B5EF4-FFF2-40B4-BE49-F238E27FC236}">
              <a16:creationId xmlns:a16="http://schemas.microsoft.com/office/drawing/2014/main" id="{AA765621-1D46-48B4-B320-F898F9CD8C5C}"/>
            </a:ext>
          </a:extLst>
        </xdr:cNvPr>
        <xdr:cNvSpPr txBox="1"/>
      </xdr:nvSpPr>
      <xdr:spPr>
        <a:xfrm>
          <a:off x="13503919"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71" name="n_4aveValue【児童館】&#10;有形固定資産減価償却率">
          <a:extLst>
            <a:ext uri="{FF2B5EF4-FFF2-40B4-BE49-F238E27FC236}">
              <a16:creationId xmlns:a16="http://schemas.microsoft.com/office/drawing/2014/main" id="{190C7142-B4AB-473D-8197-611BD9AC90E9}"/>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134819</xdr:rowOff>
    </xdr:from>
    <xdr:ext cx="405111" cy="259045"/>
    <xdr:sp macro="" textlink="">
      <xdr:nvSpPr>
        <xdr:cNvPr id="772" name="n_1mainValue【児童館】&#10;有形固定資産減価償却率">
          <a:extLst>
            <a:ext uri="{FF2B5EF4-FFF2-40B4-BE49-F238E27FC236}">
              <a16:creationId xmlns:a16="http://schemas.microsoft.com/office/drawing/2014/main" id="{2373B947-A9E6-4143-B951-43567BC6CC69}"/>
            </a:ext>
          </a:extLst>
        </xdr:cNvPr>
        <xdr:cNvSpPr txBox="1"/>
      </xdr:nvSpPr>
      <xdr:spPr>
        <a:xfrm>
          <a:off x="15269219"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97263</xdr:rowOff>
    </xdr:from>
    <xdr:ext cx="405111" cy="259045"/>
    <xdr:sp macro="" textlink="">
      <xdr:nvSpPr>
        <xdr:cNvPr id="773" name="n_2mainValue【児童館】&#10;有形固定資産減価償却率">
          <a:extLst>
            <a:ext uri="{FF2B5EF4-FFF2-40B4-BE49-F238E27FC236}">
              <a16:creationId xmlns:a16="http://schemas.microsoft.com/office/drawing/2014/main" id="{DD75F1EE-259D-493E-8908-AE75604B5B51}"/>
            </a:ext>
          </a:extLst>
        </xdr:cNvPr>
        <xdr:cNvSpPr txBox="1"/>
      </xdr:nvSpPr>
      <xdr:spPr>
        <a:xfrm>
          <a:off x="14392919"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61340</xdr:rowOff>
    </xdr:from>
    <xdr:ext cx="405111" cy="259045"/>
    <xdr:sp macro="" textlink="">
      <xdr:nvSpPr>
        <xdr:cNvPr id="774" name="n_3mainValue【児童館】&#10;有形固定資産減価償却率">
          <a:extLst>
            <a:ext uri="{FF2B5EF4-FFF2-40B4-BE49-F238E27FC236}">
              <a16:creationId xmlns:a16="http://schemas.microsoft.com/office/drawing/2014/main" id="{705E6478-A037-4869-82D8-50A7B611A663}"/>
            </a:ext>
          </a:extLst>
        </xdr:cNvPr>
        <xdr:cNvSpPr txBox="1"/>
      </xdr:nvSpPr>
      <xdr:spPr>
        <a:xfrm>
          <a:off x="13503919"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64606</xdr:rowOff>
    </xdr:from>
    <xdr:ext cx="405111" cy="259045"/>
    <xdr:sp macro="" textlink="">
      <xdr:nvSpPr>
        <xdr:cNvPr id="775" name="n_4mainValue【児童館】&#10;有形固定資産減価償却率">
          <a:extLst>
            <a:ext uri="{FF2B5EF4-FFF2-40B4-BE49-F238E27FC236}">
              <a16:creationId xmlns:a16="http://schemas.microsoft.com/office/drawing/2014/main" id="{09E846CC-EE28-4B61-A3BC-62C233733073}"/>
            </a:ext>
          </a:extLst>
        </xdr:cNvPr>
        <xdr:cNvSpPr txBox="1"/>
      </xdr:nvSpPr>
      <xdr:spPr>
        <a:xfrm>
          <a:off x="12611744" y="1361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FAA6285C-1E54-43A7-96DF-D33E6412B3B8}"/>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9767179-3742-49BC-903A-D095546B73F6}"/>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6E2578C5-40A4-4983-A95B-AE3837F70DD8}"/>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F9B8EC2E-8CDB-4829-A796-9AAEAFA94531}"/>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5FECDCB9-7064-4697-A004-5CF3480E21D0}"/>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E08E995A-95E4-4D0B-B147-6991C4442E64}"/>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7330DF1-84DE-4CA1-9378-0391D387B2EE}"/>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188EFB0E-FAD5-47F8-A1E7-403AB1AB763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2A8C4882-8AFE-4DB6-BF65-7B10542EBA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2E4F9FF7-BC57-4AD6-8AD7-A40788DD3CF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a:extLst>
            <a:ext uri="{FF2B5EF4-FFF2-40B4-BE49-F238E27FC236}">
              <a16:creationId xmlns:a16="http://schemas.microsoft.com/office/drawing/2014/main" id="{85A208D2-2D9E-4673-A7CA-B693E5F8838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a:extLst>
            <a:ext uri="{FF2B5EF4-FFF2-40B4-BE49-F238E27FC236}">
              <a16:creationId xmlns:a16="http://schemas.microsoft.com/office/drawing/2014/main" id="{A1DE2F8D-2003-4D47-9C1D-E4617F757151}"/>
            </a:ext>
          </a:extLst>
        </xdr:cNvPr>
        <xdr:cNvSpPr txBox="1"/>
      </xdr:nvSpPr>
      <xdr:spPr>
        <a:xfrm>
          <a:off x="17823996"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a:extLst>
            <a:ext uri="{FF2B5EF4-FFF2-40B4-BE49-F238E27FC236}">
              <a16:creationId xmlns:a16="http://schemas.microsoft.com/office/drawing/2014/main" id="{66A3C90C-53C5-43DD-8B3E-071E22C50FA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a:extLst>
            <a:ext uri="{FF2B5EF4-FFF2-40B4-BE49-F238E27FC236}">
              <a16:creationId xmlns:a16="http://schemas.microsoft.com/office/drawing/2014/main" id="{80E7EB32-2A17-44D8-A279-7F3885AA1044}"/>
            </a:ext>
          </a:extLst>
        </xdr:cNvPr>
        <xdr:cNvSpPr txBox="1"/>
      </xdr:nvSpPr>
      <xdr:spPr>
        <a:xfrm>
          <a:off x="17823996"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a:extLst>
            <a:ext uri="{FF2B5EF4-FFF2-40B4-BE49-F238E27FC236}">
              <a16:creationId xmlns:a16="http://schemas.microsoft.com/office/drawing/2014/main" id="{AA8F9F76-CA9C-4B2D-B370-507620EBA7A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a:extLst>
            <a:ext uri="{FF2B5EF4-FFF2-40B4-BE49-F238E27FC236}">
              <a16:creationId xmlns:a16="http://schemas.microsoft.com/office/drawing/2014/main" id="{F5457795-5FA1-48B1-8722-FC34D6951867}"/>
            </a:ext>
          </a:extLst>
        </xdr:cNvPr>
        <xdr:cNvSpPr txBox="1"/>
      </xdr:nvSpPr>
      <xdr:spPr>
        <a:xfrm>
          <a:off x="17823996"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a:extLst>
            <a:ext uri="{FF2B5EF4-FFF2-40B4-BE49-F238E27FC236}">
              <a16:creationId xmlns:a16="http://schemas.microsoft.com/office/drawing/2014/main" id="{0B84A1CB-3572-4F4A-B539-8AF0426B65D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a:extLst>
            <a:ext uri="{FF2B5EF4-FFF2-40B4-BE49-F238E27FC236}">
              <a16:creationId xmlns:a16="http://schemas.microsoft.com/office/drawing/2014/main" id="{2171D95C-D980-4042-945F-E84C588ED057}"/>
            </a:ext>
          </a:extLst>
        </xdr:cNvPr>
        <xdr:cNvSpPr txBox="1"/>
      </xdr:nvSpPr>
      <xdr:spPr>
        <a:xfrm>
          <a:off x="17823996"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a:extLst>
            <a:ext uri="{FF2B5EF4-FFF2-40B4-BE49-F238E27FC236}">
              <a16:creationId xmlns:a16="http://schemas.microsoft.com/office/drawing/2014/main" id="{764770F7-051B-40AC-AAC6-51A5FD7393C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a:extLst>
            <a:ext uri="{FF2B5EF4-FFF2-40B4-BE49-F238E27FC236}">
              <a16:creationId xmlns:a16="http://schemas.microsoft.com/office/drawing/2014/main" id="{0EBF6CB5-EAA0-45E3-B745-339C00B7B0D7}"/>
            </a:ext>
          </a:extLst>
        </xdr:cNvPr>
        <xdr:cNvSpPr txBox="1"/>
      </xdr:nvSpPr>
      <xdr:spPr>
        <a:xfrm>
          <a:off x="17823996"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65E9A331-4CE7-450B-80FA-AFF3AD116E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F24F76FF-14C9-4D1D-A22A-667EF4BDB038}"/>
            </a:ext>
          </a:extLst>
        </xdr:cNvPr>
        <xdr:cNvSpPr txBox="1"/>
      </xdr:nvSpPr>
      <xdr:spPr>
        <a:xfrm>
          <a:off x="17823996"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C331DB1E-2837-48C7-9806-4336D743AA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99" name="直線コネクタ 798">
          <a:extLst>
            <a:ext uri="{FF2B5EF4-FFF2-40B4-BE49-F238E27FC236}">
              <a16:creationId xmlns:a16="http://schemas.microsoft.com/office/drawing/2014/main" id="{2D8604A1-2FC0-4944-8316-0A4F7B8E4270}"/>
            </a:ext>
          </a:extLst>
        </xdr:cNvPr>
        <xdr:cNvCxnSpPr/>
      </xdr:nvCxnSpPr>
      <xdr:spPr>
        <a:xfrm flipV="1">
          <a:off x="22164039" y="13274675"/>
          <a:ext cx="0" cy="1546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0" name="【児童館】&#10;一人当たり面積最小値テキスト">
          <a:extLst>
            <a:ext uri="{FF2B5EF4-FFF2-40B4-BE49-F238E27FC236}">
              <a16:creationId xmlns:a16="http://schemas.microsoft.com/office/drawing/2014/main" id="{824D5116-8D91-4B47-ACDF-F3D3F993AE82}"/>
            </a:ext>
          </a:extLst>
        </xdr:cNvPr>
        <xdr:cNvSpPr txBox="1"/>
      </xdr:nvSpPr>
      <xdr:spPr>
        <a:xfrm>
          <a:off x="22202775"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1" name="直線コネクタ 800">
          <a:extLst>
            <a:ext uri="{FF2B5EF4-FFF2-40B4-BE49-F238E27FC236}">
              <a16:creationId xmlns:a16="http://schemas.microsoft.com/office/drawing/2014/main" id="{3A6BC9F2-C0CC-42F3-A8AC-8D339573B361}"/>
            </a:ext>
          </a:extLst>
        </xdr:cNvPr>
        <xdr:cNvCxnSpPr/>
      </xdr:nvCxnSpPr>
      <xdr:spPr>
        <a:xfrm>
          <a:off x="22075775" y="148209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802" name="【児童館】&#10;一人当たり面積最大値テキスト">
          <a:extLst>
            <a:ext uri="{FF2B5EF4-FFF2-40B4-BE49-F238E27FC236}">
              <a16:creationId xmlns:a16="http://schemas.microsoft.com/office/drawing/2014/main" id="{3716A2AC-4BA1-46C7-B9BB-E6102E7D44FF}"/>
            </a:ext>
          </a:extLst>
        </xdr:cNvPr>
        <xdr:cNvSpPr txBox="1"/>
      </xdr:nvSpPr>
      <xdr:spPr>
        <a:xfrm>
          <a:off x="22202775"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803" name="直線コネクタ 802">
          <a:extLst>
            <a:ext uri="{FF2B5EF4-FFF2-40B4-BE49-F238E27FC236}">
              <a16:creationId xmlns:a16="http://schemas.microsoft.com/office/drawing/2014/main" id="{70FF29EB-31CA-43D6-8D29-BD53B9091BB4}"/>
            </a:ext>
          </a:extLst>
        </xdr:cNvPr>
        <xdr:cNvCxnSpPr/>
      </xdr:nvCxnSpPr>
      <xdr:spPr>
        <a:xfrm>
          <a:off x="22075775" y="1327467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4" name="【児童館】&#10;一人当たり面積平均値テキスト">
          <a:extLst>
            <a:ext uri="{FF2B5EF4-FFF2-40B4-BE49-F238E27FC236}">
              <a16:creationId xmlns:a16="http://schemas.microsoft.com/office/drawing/2014/main" id="{04507E06-68AC-4F14-840B-A05EBB924C43}"/>
            </a:ext>
          </a:extLst>
        </xdr:cNvPr>
        <xdr:cNvSpPr txBox="1"/>
      </xdr:nvSpPr>
      <xdr:spPr>
        <a:xfrm>
          <a:off x="22202775"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5" name="フローチャート: 判断 804">
          <a:extLst>
            <a:ext uri="{FF2B5EF4-FFF2-40B4-BE49-F238E27FC236}">
              <a16:creationId xmlns:a16="http://schemas.microsoft.com/office/drawing/2014/main" id="{37CD6390-6624-4418-B902-B2063BA44DBE}"/>
            </a:ext>
          </a:extLst>
        </xdr:cNvPr>
        <xdr:cNvSpPr/>
      </xdr:nvSpPr>
      <xdr:spPr>
        <a:xfrm>
          <a:off x="22113875" y="143541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06" name="フローチャート: 判断 805">
          <a:extLst>
            <a:ext uri="{FF2B5EF4-FFF2-40B4-BE49-F238E27FC236}">
              <a16:creationId xmlns:a16="http://schemas.microsoft.com/office/drawing/2014/main" id="{349A3315-5C11-441E-82CC-91FCFA2F1A9A}"/>
            </a:ext>
          </a:extLst>
        </xdr:cNvPr>
        <xdr:cNvSpPr/>
      </xdr:nvSpPr>
      <xdr:spPr>
        <a:xfrm>
          <a:off x="21275675" y="143637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807" name="フローチャート: 判断 806">
          <a:extLst>
            <a:ext uri="{FF2B5EF4-FFF2-40B4-BE49-F238E27FC236}">
              <a16:creationId xmlns:a16="http://schemas.microsoft.com/office/drawing/2014/main" id="{73CB1079-6E4B-4260-B31C-BE8322DC6C4D}"/>
            </a:ext>
          </a:extLst>
        </xdr:cNvPr>
        <xdr:cNvSpPr/>
      </xdr:nvSpPr>
      <xdr:spPr>
        <a:xfrm>
          <a:off x="20383500" y="1437957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808" name="フローチャート: 判断 807">
          <a:extLst>
            <a:ext uri="{FF2B5EF4-FFF2-40B4-BE49-F238E27FC236}">
              <a16:creationId xmlns:a16="http://schemas.microsoft.com/office/drawing/2014/main" id="{CF8F11FC-D334-4A44-9C58-A60B740E48C8}"/>
            </a:ext>
          </a:extLst>
        </xdr:cNvPr>
        <xdr:cNvSpPr/>
      </xdr:nvSpPr>
      <xdr:spPr>
        <a:xfrm>
          <a:off x="19497675" y="143795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9" name="フローチャート: 判断 808">
          <a:extLst>
            <a:ext uri="{FF2B5EF4-FFF2-40B4-BE49-F238E27FC236}">
              <a16:creationId xmlns:a16="http://schemas.microsoft.com/office/drawing/2014/main" id="{706EC8D1-8595-4FF4-9C52-D85573752516}"/>
            </a:ext>
          </a:extLst>
        </xdr:cNvPr>
        <xdr:cNvSpPr/>
      </xdr:nvSpPr>
      <xdr:spPr>
        <a:xfrm>
          <a:off x="18608675" y="143922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BEC78130-23D7-4BCE-9E3D-C2CC0A17103F}"/>
            </a:ext>
          </a:extLst>
        </xdr:cNvPr>
        <xdr:cNvSpPr txBox="1"/>
      </xdr:nvSpPr>
      <xdr:spPr>
        <a:xfrm>
          <a:off x="21974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15A30C3-C243-45CB-91C8-F912BDA3A526}"/>
            </a:ext>
          </a:extLst>
        </xdr:cNvPr>
        <xdr:cNvSpPr txBox="1"/>
      </xdr:nvSpPr>
      <xdr:spPr>
        <a:xfrm>
          <a:off x="2113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FA7E78A3-44D7-4FB2-8DD6-487E37E4DBB0}"/>
            </a:ext>
          </a:extLst>
        </xdr:cNvPr>
        <xdr:cNvSpPr txBox="1"/>
      </xdr:nvSpPr>
      <xdr:spPr>
        <a:xfrm>
          <a:off x="2024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E6323133-E91F-4764-A857-9BF0810BA07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898612A-1CEE-43F0-9052-36E6052556C8}"/>
            </a:ext>
          </a:extLst>
        </xdr:cNvPr>
        <xdr:cNvSpPr txBox="1"/>
      </xdr:nvSpPr>
      <xdr:spPr>
        <a:xfrm>
          <a:off x="18468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15" name="楕円 814">
          <a:extLst>
            <a:ext uri="{FF2B5EF4-FFF2-40B4-BE49-F238E27FC236}">
              <a16:creationId xmlns:a16="http://schemas.microsoft.com/office/drawing/2014/main" id="{5106C1FF-D394-4D5C-81D8-F8C00FD080EC}"/>
            </a:ext>
          </a:extLst>
        </xdr:cNvPr>
        <xdr:cNvSpPr/>
      </xdr:nvSpPr>
      <xdr:spPr>
        <a:xfrm>
          <a:off x="22113875" y="142017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816" name="【児童館】&#10;一人当たり面積該当値テキスト">
          <a:extLst>
            <a:ext uri="{FF2B5EF4-FFF2-40B4-BE49-F238E27FC236}">
              <a16:creationId xmlns:a16="http://schemas.microsoft.com/office/drawing/2014/main" id="{AB428177-2CE1-44C5-896A-D62E9E92659D}"/>
            </a:ext>
          </a:extLst>
        </xdr:cNvPr>
        <xdr:cNvSpPr txBox="1"/>
      </xdr:nvSpPr>
      <xdr:spPr>
        <a:xfrm>
          <a:off x="22202775"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17" name="楕円 816">
          <a:extLst>
            <a:ext uri="{FF2B5EF4-FFF2-40B4-BE49-F238E27FC236}">
              <a16:creationId xmlns:a16="http://schemas.microsoft.com/office/drawing/2014/main" id="{6818A910-C44B-4DFA-9541-823F5537DD85}"/>
            </a:ext>
          </a:extLst>
        </xdr:cNvPr>
        <xdr:cNvSpPr/>
      </xdr:nvSpPr>
      <xdr:spPr>
        <a:xfrm>
          <a:off x="21275675" y="142017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818" name="直線コネクタ 817">
          <a:extLst>
            <a:ext uri="{FF2B5EF4-FFF2-40B4-BE49-F238E27FC236}">
              <a16:creationId xmlns:a16="http://schemas.microsoft.com/office/drawing/2014/main" id="{81FCDCDE-7880-47AF-B4DD-F4A3A0FB2D23}"/>
            </a:ext>
          </a:extLst>
        </xdr:cNvPr>
        <xdr:cNvCxnSpPr/>
      </xdr:nvCxnSpPr>
      <xdr:spPr>
        <a:xfrm>
          <a:off x="21326475"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19" name="楕円 818">
          <a:extLst>
            <a:ext uri="{FF2B5EF4-FFF2-40B4-BE49-F238E27FC236}">
              <a16:creationId xmlns:a16="http://schemas.microsoft.com/office/drawing/2014/main" id="{CCCC8945-A483-4075-96C1-C8283947EF79}"/>
            </a:ext>
          </a:extLst>
        </xdr:cNvPr>
        <xdr:cNvSpPr/>
      </xdr:nvSpPr>
      <xdr:spPr>
        <a:xfrm>
          <a:off x="20383500" y="142017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820" name="直線コネクタ 819">
          <a:extLst>
            <a:ext uri="{FF2B5EF4-FFF2-40B4-BE49-F238E27FC236}">
              <a16:creationId xmlns:a16="http://schemas.microsoft.com/office/drawing/2014/main" id="{4BA02D0F-E101-4585-9C23-AB1CDB8406DC}"/>
            </a:ext>
          </a:extLst>
        </xdr:cNvPr>
        <xdr:cNvCxnSpPr/>
      </xdr:nvCxnSpPr>
      <xdr:spPr>
        <a:xfrm>
          <a:off x="20437475"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1" name="楕円 820">
          <a:extLst>
            <a:ext uri="{FF2B5EF4-FFF2-40B4-BE49-F238E27FC236}">
              <a16:creationId xmlns:a16="http://schemas.microsoft.com/office/drawing/2014/main" id="{4E9F5CD7-FEBC-49E6-ADBA-379D571DCF8D}"/>
            </a:ext>
          </a:extLst>
        </xdr:cNvPr>
        <xdr:cNvSpPr/>
      </xdr:nvSpPr>
      <xdr:spPr>
        <a:xfrm>
          <a:off x="19497675" y="142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822" name="直線コネクタ 821">
          <a:extLst>
            <a:ext uri="{FF2B5EF4-FFF2-40B4-BE49-F238E27FC236}">
              <a16:creationId xmlns:a16="http://schemas.microsoft.com/office/drawing/2014/main" id="{43A86268-4708-472E-8AA5-93C57BDAA947}"/>
            </a:ext>
          </a:extLst>
        </xdr:cNvPr>
        <xdr:cNvCxnSpPr/>
      </xdr:nvCxnSpPr>
      <xdr:spPr>
        <a:xfrm>
          <a:off x="19545300" y="1424940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23" name="楕円 822">
          <a:extLst>
            <a:ext uri="{FF2B5EF4-FFF2-40B4-BE49-F238E27FC236}">
              <a16:creationId xmlns:a16="http://schemas.microsoft.com/office/drawing/2014/main" id="{824F301F-F07C-411E-9EC0-F3A1FA31D6A1}"/>
            </a:ext>
          </a:extLst>
        </xdr:cNvPr>
        <xdr:cNvSpPr/>
      </xdr:nvSpPr>
      <xdr:spPr>
        <a:xfrm>
          <a:off x="18608675" y="142017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824" name="直線コネクタ 823">
          <a:extLst>
            <a:ext uri="{FF2B5EF4-FFF2-40B4-BE49-F238E27FC236}">
              <a16:creationId xmlns:a16="http://schemas.microsoft.com/office/drawing/2014/main" id="{DFFCEA96-823F-4B3B-B514-10F8016041D1}"/>
            </a:ext>
          </a:extLst>
        </xdr:cNvPr>
        <xdr:cNvCxnSpPr/>
      </xdr:nvCxnSpPr>
      <xdr:spPr>
        <a:xfrm>
          <a:off x="18659475" y="142494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25" name="n_1aveValue【児童館】&#10;一人当たり面積">
          <a:extLst>
            <a:ext uri="{FF2B5EF4-FFF2-40B4-BE49-F238E27FC236}">
              <a16:creationId xmlns:a16="http://schemas.microsoft.com/office/drawing/2014/main" id="{292DDBDD-B750-4449-AA4C-4C662620BB69}"/>
            </a:ext>
          </a:extLst>
        </xdr:cNvPr>
        <xdr:cNvSpPr txBox="1"/>
      </xdr:nvSpPr>
      <xdr:spPr>
        <a:xfrm>
          <a:off x="21078902"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6" name="n_2aveValue【児童館】&#10;一人当たり面積">
          <a:extLst>
            <a:ext uri="{FF2B5EF4-FFF2-40B4-BE49-F238E27FC236}">
              <a16:creationId xmlns:a16="http://schemas.microsoft.com/office/drawing/2014/main" id="{E3A22617-3918-4ADC-A6C5-41DCE92B9D73}"/>
            </a:ext>
          </a:extLst>
        </xdr:cNvPr>
        <xdr:cNvSpPr txBox="1"/>
      </xdr:nvSpPr>
      <xdr:spPr>
        <a:xfrm>
          <a:off x="20202602" y="1447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827" name="n_3aveValue【児童館】&#10;一人当たり面積">
          <a:extLst>
            <a:ext uri="{FF2B5EF4-FFF2-40B4-BE49-F238E27FC236}">
              <a16:creationId xmlns:a16="http://schemas.microsoft.com/office/drawing/2014/main" id="{4B7F4A37-5AC8-452E-BBBD-38AED656BC64}"/>
            </a:ext>
          </a:extLst>
        </xdr:cNvPr>
        <xdr:cNvSpPr txBox="1"/>
      </xdr:nvSpPr>
      <xdr:spPr>
        <a:xfrm>
          <a:off x="19313602" y="1447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8" name="n_4aveValue【児童館】&#10;一人当たり面積">
          <a:extLst>
            <a:ext uri="{FF2B5EF4-FFF2-40B4-BE49-F238E27FC236}">
              <a16:creationId xmlns:a16="http://schemas.microsoft.com/office/drawing/2014/main" id="{669EB66A-460C-4834-89D2-6CCC654A151D}"/>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829" name="n_1mainValue【児童館】&#10;一人当たり面積">
          <a:extLst>
            <a:ext uri="{FF2B5EF4-FFF2-40B4-BE49-F238E27FC236}">
              <a16:creationId xmlns:a16="http://schemas.microsoft.com/office/drawing/2014/main" id="{6FAB7E17-F231-4B54-9B3F-A19E04AFAC13}"/>
            </a:ext>
          </a:extLst>
        </xdr:cNvPr>
        <xdr:cNvSpPr txBox="1"/>
      </xdr:nvSpPr>
      <xdr:spPr>
        <a:xfrm>
          <a:off x="21078902" y="1397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0" name="n_2mainValue【児童館】&#10;一人当たり面積">
          <a:extLst>
            <a:ext uri="{FF2B5EF4-FFF2-40B4-BE49-F238E27FC236}">
              <a16:creationId xmlns:a16="http://schemas.microsoft.com/office/drawing/2014/main" id="{924EFC0D-E4D5-4CD2-B642-73B498639433}"/>
            </a:ext>
          </a:extLst>
        </xdr:cNvPr>
        <xdr:cNvSpPr txBox="1"/>
      </xdr:nvSpPr>
      <xdr:spPr>
        <a:xfrm>
          <a:off x="20202602" y="1397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1" name="n_3mainValue【児童館】&#10;一人当たり面積">
          <a:extLst>
            <a:ext uri="{FF2B5EF4-FFF2-40B4-BE49-F238E27FC236}">
              <a16:creationId xmlns:a16="http://schemas.microsoft.com/office/drawing/2014/main" id="{5C42F0EE-1BAC-4331-B890-0E552CB6686F}"/>
            </a:ext>
          </a:extLst>
        </xdr:cNvPr>
        <xdr:cNvSpPr txBox="1"/>
      </xdr:nvSpPr>
      <xdr:spPr>
        <a:xfrm>
          <a:off x="19313602" y="1397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2" name="n_4mainValue【児童館】&#10;一人当たり面積">
          <a:extLst>
            <a:ext uri="{FF2B5EF4-FFF2-40B4-BE49-F238E27FC236}">
              <a16:creationId xmlns:a16="http://schemas.microsoft.com/office/drawing/2014/main" id="{D0E507A1-A3B9-4864-9816-CF78A224E941}"/>
            </a:ext>
          </a:extLst>
        </xdr:cNvPr>
        <xdr:cNvSpPr txBox="1"/>
      </xdr:nvSpPr>
      <xdr:spPr>
        <a:xfrm>
          <a:off x="18421427" y="1397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2C8C9E9B-14F4-42D6-A0C2-9F2AFC5825F4}"/>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84AD9D9C-EBB8-432B-8E44-929627B148EA}"/>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D60FF0A3-1F34-408F-AA16-4761FBE11BD6}"/>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EB0A11D7-292E-443D-8C1E-E30006E8880B}"/>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A2839987-6B33-41EE-8E80-B63785418D21}"/>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DD4A319A-6575-497D-A8F9-78A45EFBB851}"/>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44C0168F-0E7F-4B4C-91ED-F963CE8CDF9F}"/>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40FF56FB-5AC4-4919-9B24-E0102F0B0DD2}"/>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E2BBF660-4B3E-40E1-851D-8A2D5E2BAF78}"/>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482F0FE9-D341-477E-B210-8F98AFB8D954}"/>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3F668E5C-E0B1-479B-84F2-A64BE3E393BA}"/>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9444572E-D780-4E2B-9E12-9413E0C8E7C9}"/>
            </a:ext>
          </a:extLst>
        </xdr:cNvPr>
        <xdr:cNvCxnSpPr/>
      </xdr:nvCxnSpPr>
      <xdr:spPr>
        <a:xfrm>
          <a:off x="12449175"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D0D5D5B8-CEC7-42BA-9E75-99D1E8582AA4}"/>
            </a:ext>
          </a:extLst>
        </xdr:cNvPr>
        <xdr:cNvSpPr txBox="1"/>
      </xdr:nvSpPr>
      <xdr:spPr>
        <a:xfrm>
          <a:off x="11978821"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D94E50C8-794F-42A7-A59F-34644D065AD0}"/>
            </a:ext>
          </a:extLst>
        </xdr:cNvPr>
        <xdr:cNvCxnSpPr/>
      </xdr:nvCxnSpPr>
      <xdr:spPr>
        <a:xfrm>
          <a:off x="12449175"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BCDBF8FA-715E-4F4C-A860-801F8E208D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23F87129-1E2B-4294-8423-4AB629867F09}"/>
            </a:ext>
          </a:extLst>
        </xdr:cNvPr>
        <xdr:cNvCxnSpPr/>
      </xdr:nvCxnSpPr>
      <xdr:spPr>
        <a:xfrm>
          <a:off x="12449175"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6E0C1B1E-9B55-4BBD-A0C7-6B7F79DF7FC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14BB7D7B-A716-4312-9AE1-230F978ED620}"/>
            </a:ext>
          </a:extLst>
        </xdr:cNvPr>
        <xdr:cNvCxnSpPr/>
      </xdr:nvCxnSpPr>
      <xdr:spPr>
        <a:xfrm>
          <a:off x="12449175"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4802AEBC-B09A-4D14-9A6B-ADD277746BB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C3FCD8C8-2121-4303-9C3C-3123A863BB0B}"/>
            </a:ext>
          </a:extLst>
        </xdr:cNvPr>
        <xdr:cNvCxnSpPr/>
      </xdr:nvCxnSpPr>
      <xdr:spPr>
        <a:xfrm>
          <a:off x="12449175"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DE23EC27-39B5-43E8-BD33-41A8ED15651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43261C99-9FC5-404F-9831-3AD3B10AF742}"/>
            </a:ext>
          </a:extLst>
        </xdr:cNvPr>
        <xdr:cNvCxnSpPr/>
      </xdr:nvCxnSpPr>
      <xdr:spPr>
        <a:xfrm>
          <a:off x="12449175"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8D1A57FA-8BBE-499A-915F-66D1438B447E}"/>
            </a:ext>
          </a:extLst>
        </xdr:cNvPr>
        <xdr:cNvSpPr txBox="1"/>
      </xdr:nvSpPr>
      <xdr:spPr>
        <a:xfrm>
          <a:off x="12110236"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6423B7F1-F419-496E-98FB-07BAB32B1441}"/>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061A17DC-9339-4EE4-B2E6-07688BBF47B2}"/>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858" name="直線コネクタ 857">
          <a:extLst>
            <a:ext uri="{FF2B5EF4-FFF2-40B4-BE49-F238E27FC236}">
              <a16:creationId xmlns:a16="http://schemas.microsoft.com/office/drawing/2014/main" id="{97A03F79-A245-462B-BA84-420CA8B0A017}"/>
            </a:ext>
          </a:extLst>
        </xdr:cNvPr>
        <xdr:cNvCxnSpPr/>
      </xdr:nvCxnSpPr>
      <xdr:spPr>
        <a:xfrm flipV="1">
          <a:off x="16322039" y="17214577"/>
          <a:ext cx="0" cy="147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859" name="【公民館】&#10;有形固定資産減価償却率最小値テキスト">
          <a:extLst>
            <a:ext uri="{FF2B5EF4-FFF2-40B4-BE49-F238E27FC236}">
              <a16:creationId xmlns:a16="http://schemas.microsoft.com/office/drawing/2014/main" id="{6CCCCBDC-F35F-49EE-8954-C0E5C8C96B27}"/>
            </a:ext>
          </a:extLst>
        </xdr:cNvPr>
        <xdr:cNvSpPr txBox="1"/>
      </xdr:nvSpPr>
      <xdr:spPr>
        <a:xfrm>
          <a:off x="16360775"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860" name="直線コネクタ 859">
          <a:extLst>
            <a:ext uri="{FF2B5EF4-FFF2-40B4-BE49-F238E27FC236}">
              <a16:creationId xmlns:a16="http://schemas.microsoft.com/office/drawing/2014/main" id="{60F4245D-90C4-4048-9A35-D41A390C2E84}"/>
            </a:ext>
          </a:extLst>
        </xdr:cNvPr>
        <xdr:cNvCxnSpPr/>
      </xdr:nvCxnSpPr>
      <xdr:spPr>
        <a:xfrm>
          <a:off x="16230600" y="18687506"/>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61" name="【公民館】&#10;有形固定資産減価償却率最大値テキスト">
          <a:extLst>
            <a:ext uri="{FF2B5EF4-FFF2-40B4-BE49-F238E27FC236}">
              <a16:creationId xmlns:a16="http://schemas.microsoft.com/office/drawing/2014/main" id="{A8B9C92E-D72E-4D75-A062-2C9BB1811A24}"/>
            </a:ext>
          </a:extLst>
        </xdr:cNvPr>
        <xdr:cNvSpPr txBox="1"/>
      </xdr:nvSpPr>
      <xdr:spPr>
        <a:xfrm>
          <a:off x="16360775" y="16989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62" name="直線コネクタ 861">
          <a:extLst>
            <a:ext uri="{FF2B5EF4-FFF2-40B4-BE49-F238E27FC236}">
              <a16:creationId xmlns:a16="http://schemas.microsoft.com/office/drawing/2014/main" id="{9BC33B6D-A8BA-4B5D-A35F-D699F5F219DB}"/>
            </a:ext>
          </a:extLst>
        </xdr:cNvPr>
        <xdr:cNvCxnSpPr/>
      </xdr:nvCxnSpPr>
      <xdr:spPr>
        <a:xfrm>
          <a:off x="16230600" y="17214577"/>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863" name="【公民館】&#10;有形固定資産減価償却率平均値テキスト">
          <a:extLst>
            <a:ext uri="{FF2B5EF4-FFF2-40B4-BE49-F238E27FC236}">
              <a16:creationId xmlns:a16="http://schemas.microsoft.com/office/drawing/2014/main" id="{16D239BF-FEF8-4F81-B649-54A9B6D265C2}"/>
            </a:ext>
          </a:extLst>
        </xdr:cNvPr>
        <xdr:cNvSpPr txBox="1"/>
      </xdr:nvSpPr>
      <xdr:spPr>
        <a:xfrm>
          <a:off x="16360775" y="17958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4" name="フローチャート: 判断 863">
          <a:extLst>
            <a:ext uri="{FF2B5EF4-FFF2-40B4-BE49-F238E27FC236}">
              <a16:creationId xmlns:a16="http://schemas.microsoft.com/office/drawing/2014/main" id="{71738BC7-567D-49A1-84A1-082EF09A0C16}"/>
            </a:ext>
          </a:extLst>
        </xdr:cNvPr>
        <xdr:cNvSpPr/>
      </xdr:nvSpPr>
      <xdr:spPr>
        <a:xfrm>
          <a:off x="16268700" y="18107569"/>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865" name="フローチャート: 判断 864">
          <a:extLst>
            <a:ext uri="{FF2B5EF4-FFF2-40B4-BE49-F238E27FC236}">
              <a16:creationId xmlns:a16="http://schemas.microsoft.com/office/drawing/2014/main" id="{C2A0D5AF-AB3A-491A-8728-B9A891256B29}"/>
            </a:ext>
          </a:extLst>
        </xdr:cNvPr>
        <xdr:cNvSpPr/>
      </xdr:nvSpPr>
      <xdr:spPr>
        <a:xfrm>
          <a:off x="15430500" y="18068381"/>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866" name="フローチャート: 判断 865">
          <a:extLst>
            <a:ext uri="{FF2B5EF4-FFF2-40B4-BE49-F238E27FC236}">
              <a16:creationId xmlns:a16="http://schemas.microsoft.com/office/drawing/2014/main" id="{75E5B36E-F8BE-461C-9682-A92D1613B365}"/>
            </a:ext>
          </a:extLst>
        </xdr:cNvPr>
        <xdr:cNvSpPr/>
      </xdr:nvSpPr>
      <xdr:spPr>
        <a:xfrm>
          <a:off x="14544675" y="18092874"/>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867" name="フローチャート: 判断 866">
          <a:extLst>
            <a:ext uri="{FF2B5EF4-FFF2-40B4-BE49-F238E27FC236}">
              <a16:creationId xmlns:a16="http://schemas.microsoft.com/office/drawing/2014/main" id="{DEE9D4C6-9F71-456B-955A-EC2CF4072B44}"/>
            </a:ext>
          </a:extLst>
        </xdr:cNvPr>
        <xdr:cNvSpPr/>
      </xdr:nvSpPr>
      <xdr:spPr>
        <a:xfrm>
          <a:off x="13655675" y="18079901"/>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68" name="フローチャート: 判断 867">
          <a:extLst>
            <a:ext uri="{FF2B5EF4-FFF2-40B4-BE49-F238E27FC236}">
              <a16:creationId xmlns:a16="http://schemas.microsoft.com/office/drawing/2014/main" id="{6DCA7D6A-F7D3-435C-BA9F-8F845757025A}"/>
            </a:ext>
          </a:extLst>
        </xdr:cNvPr>
        <xdr:cNvSpPr/>
      </xdr:nvSpPr>
      <xdr:spPr>
        <a:xfrm>
          <a:off x="12763500" y="1807654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9F3E8B5-7880-4BF0-8973-BD7208A5EAE7}"/>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9C6230B-FA55-41B1-8B9D-5B237565BE95}"/>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288B89D-C176-45E4-8516-76AE88BE48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E7A25E1-5F53-4D66-A2A3-1A63E2D39C0F}"/>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DA128B65-703A-44CC-BC69-675382E6908A}"/>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874" name="楕円 873">
          <a:extLst>
            <a:ext uri="{FF2B5EF4-FFF2-40B4-BE49-F238E27FC236}">
              <a16:creationId xmlns:a16="http://schemas.microsoft.com/office/drawing/2014/main" id="{D4AC8A5F-3FA2-468E-ADF0-3640BA19D303}"/>
            </a:ext>
          </a:extLst>
        </xdr:cNvPr>
        <xdr:cNvSpPr/>
      </xdr:nvSpPr>
      <xdr:spPr>
        <a:xfrm>
          <a:off x="16268700" y="181158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875" name="【公民館】&#10;有形固定資産減価償却率該当値テキスト">
          <a:extLst>
            <a:ext uri="{FF2B5EF4-FFF2-40B4-BE49-F238E27FC236}">
              <a16:creationId xmlns:a16="http://schemas.microsoft.com/office/drawing/2014/main" id="{9D8DC5E3-FF0B-4730-9369-4D20596565F3}"/>
            </a:ext>
          </a:extLst>
        </xdr:cNvPr>
        <xdr:cNvSpPr txBox="1"/>
      </xdr:nvSpPr>
      <xdr:spPr>
        <a:xfrm>
          <a:off x="16360775"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876" name="楕円 875">
          <a:extLst>
            <a:ext uri="{FF2B5EF4-FFF2-40B4-BE49-F238E27FC236}">
              <a16:creationId xmlns:a16="http://schemas.microsoft.com/office/drawing/2014/main" id="{658C52D6-7D46-4926-8884-792E95E0E006}"/>
            </a:ext>
          </a:extLst>
        </xdr:cNvPr>
        <xdr:cNvSpPr/>
      </xdr:nvSpPr>
      <xdr:spPr>
        <a:xfrm>
          <a:off x="15430500" y="18074912"/>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120287</xdr:rowOff>
    </xdr:from>
    <xdr:to>
      <xdr:col>85</xdr:col>
      <xdr:colOff>127000</xdr:colOff>
      <xdr:row>105</xdr:row>
      <xdr:rowOff>164374</xdr:rowOff>
    </xdr:to>
    <xdr:cxnSp macro="">
      <xdr:nvCxnSpPr>
        <xdr:cNvPr id="877" name="直線コネクタ 876">
          <a:extLst>
            <a:ext uri="{FF2B5EF4-FFF2-40B4-BE49-F238E27FC236}">
              <a16:creationId xmlns:a16="http://schemas.microsoft.com/office/drawing/2014/main" id="{3E2AE247-394A-4FEB-84D1-DE03B7216A70}"/>
            </a:ext>
          </a:extLst>
        </xdr:cNvPr>
        <xdr:cNvCxnSpPr/>
      </xdr:nvCxnSpPr>
      <xdr:spPr>
        <a:xfrm>
          <a:off x="15484475" y="181257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878" name="楕円 877">
          <a:extLst>
            <a:ext uri="{FF2B5EF4-FFF2-40B4-BE49-F238E27FC236}">
              <a16:creationId xmlns:a16="http://schemas.microsoft.com/office/drawing/2014/main" id="{2A7B71F2-9F71-4BC0-890A-213602FD3755}"/>
            </a:ext>
          </a:extLst>
        </xdr:cNvPr>
        <xdr:cNvSpPr/>
      </xdr:nvSpPr>
      <xdr:spPr>
        <a:xfrm>
          <a:off x="14544675" y="180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115388</xdr:rowOff>
    </xdr:from>
    <xdr:to>
      <xdr:col>81</xdr:col>
      <xdr:colOff>50800</xdr:colOff>
      <xdr:row>105</xdr:row>
      <xdr:rowOff>120287</xdr:rowOff>
    </xdr:to>
    <xdr:cxnSp macro="">
      <xdr:nvCxnSpPr>
        <xdr:cNvPr id="879" name="直線コネクタ 878">
          <a:extLst>
            <a:ext uri="{FF2B5EF4-FFF2-40B4-BE49-F238E27FC236}">
              <a16:creationId xmlns:a16="http://schemas.microsoft.com/office/drawing/2014/main" id="{FA507EA0-6464-4F88-9E7B-190FFC3900CD}"/>
            </a:ext>
          </a:extLst>
        </xdr:cNvPr>
        <xdr:cNvCxnSpPr/>
      </xdr:nvCxnSpPr>
      <xdr:spPr>
        <a:xfrm>
          <a:off x="14592300" y="18117638"/>
          <a:ext cx="892175"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880" name="楕円 879">
          <a:extLst>
            <a:ext uri="{FF2B5EF4-FFF2-40B4-BE49-F238E27FC236}">
              <a16:creationId xmlns:a16="http://schemas.microsoft.com/office/drawing/2014/main" id="{249F8E0A-7B10-4051-BD2A-080CEEA01FC2}"/>
            </a:ext>
          </a:extLst>
        </xdr:cNvPr>
        <xdr:cNvSpPr/>
      </xdr:nvSpPr>
      <xdr:spPr>
        <a:xfrm>
          <a:off x="13655675" y="1809459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115388</xdr:rowOff>
    </xdr:from>
    <xdr:to>
      <xdr:col>76</xdr:col>
      <xdr:colOff>114300</xdr:colOff>
      <xdr:row>105</xdr:row>
      <xdr:rowOff>143148</xdr:rowOff>
    </xdr:to>
    <xdr:cxnSp macro="">
      <xdr:nvCxnSpPr>
        <xdr:cNvPr id="881" name="直線コネクタ 880">
          <a:extLst>
            <a:ext uri="{FF2B5EF4-FFF2-40B4-BE49-F238E27FC236}">
              <a16:creationId xmlns:a16="http://schemas.microsoft.com/office/drawing/2014/main" id="{824B06F2-FC91-44C6-981F-C7ECFD0B8B90}"/>
            </a:ext>
          </a:extLst>
        </xdr:cNvPr>
        <xdr:cNvCxnSpPr/>
      </xdr:nvCxnSpPr>
      <xdr:spPr>
        <a:xfrm flipV="1">
          <a:off x="13706475" y="18117638"/>
          <a:ext cx="885825"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95613</xdr:rowOff>
    </xdr:from>
    <xdr:to>
      <xdr:col>67</xdr:col>
      <xdr:colOff>101600</xdr:colOff>
      <xdr:row>106</xdr:row>
      <xdr:rowOff>25763</xdr:rowOff>
    </xdr:to>
    <xdr:sp macro="" textlink="">
      <xdr:nvSpPr>
        <xdr:cNvPr id="882" name="楕円 881">
          <a:extLst>
            <a:ext uri="{FF2B5EF4-FFF2-40B4-BE49-F238E27FC236}">
              <a16:creationId xmlns:a16="http://schemas.microsoft.com/office/drawing/2014/main" id="{95744989-00E1-4806-BE53-D70EA15A06DC}"/>
            </a:ext>
          </a:extLst>
        </xdr:cNvPr>
        <xdr:cNvSpPr/>
      </xdr:nvSpPr>
      <xdr:spPr>
        <a:xfrm>
          <a:off x="12763500" y="180978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143148</xdr:rowOff>
    </xdr:from>
    <xdr:to>
      <xdr:col>71</xdr:col>
      <xdr:colOff>177800</xdr:colOff>
      <xdr:row>105</xdr:row>
      <xdr:rowOff>146413</xdr:rowOff>
    </xdr:to>
    <xdr:cxnSp macro="">
      <xdr:nvCxnSpPr>
        <xdr:cNvPr id="883" name="直線コネクタ 882">
          <a:extLst>
            <a:ext uri="{FF2B5EF4-FFF2-40B4-BE49-F238E27FC236}">
              <a16:creationId xmlns:a16="http://schemas.microsoft.com/office/drawing/2014/main" id="{D3A70F5B-B933-4B5D-BE00-DF9F09C32FCA}"/>
            </a:ext>
          </a:extLst>
        </xdr:cNvPr>
        <xdr:cNvCxnSpPr/>
      </xdr:nvCxnSpPr>
      <xdr:spPr>
        <a:xfrm flipV="1">
          <a:off x="12817475" y="181485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884" name="n_1aveValue【公民館】&#10;有形固定資産減価償却率">
          <a:extLst>
            <a:ext uri="{FF2B5EF4-FFF2-40B4-BE49-F238E27FC236}">
              <a16:creationId xmlns:a16="http://schemas.microsoft.com/office/drawing/2014/main" id="{53197C8B-869B-45BC-9365-5FF1AD64F6E8}"/>
            </a:ext>
          </a:extLst>
        </xdr:cNvPr>
        <xdr:cNvSpPr txBox="1"/>
      </xdr:nvSpPr>
      <xdr:spPr>
        <a:xfrm>
          <a:off x="15269219" y="1784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885" name="n_2aveValue【公民館】&#10;有形固定資産減価償却率">
          <a:extLst>
            <a:ext uri="{FF2B5EF4-FFF2-40B4-BE49-F238E27FC236}">
              <a16:creationId xmlns:a16="http://schemas.microsoft.com/office/drawing/2014/main" id="{D0AB4D97-7739-4600-813C-B1D29C748B54}"/>
            </a:ext>
          </a:extLst>
        </xdr:cNvPr>
        <xdr:cNvSpPr txBox="1"/>
      </xdr:nvSpPr>
      <xdr:spPr>
        <a:xfrm>
          <a:off x="14392919" y="1818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886" name="n_3aveValue【公民館】&#10;有形固定資産減価償却率">
          <a:extLst>
            <a:ext uri="{FF2B5EF4-FFF2-40B4-BE49-F238E27FC236}">
              <a16:creationId xmlns:a16="http://schemas.microsoft.com/office/drawing/2014/main" id="{FD262250-695A-45E1-9835-24C93965E500}"/>
            </a:ext>
          </a:extLst>
        </xdr:cNvPr>
        <xdr:cNvSpPr txBox="1"/>
      </xdr:nvSpPr>
      <xdr:spPr>
        <a:xfrm>
          <a:off x="13503919" y="1785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887" name="n_4aveValue【公民館】&#10;有形固定資産減価償却率">
          <a:extLst>
            <a:ext uri="{FF2B5EF4-FFF2-40B4-BE49-F238E27FC236}">
              <a16:creationId xmlns:a16="http://schemas.microsoft.com/office/drawing/2014/main" id="{106DEB70-FB11-4076-8441-110F6BA3C75E}"/>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888" name="n_1mainValue【公民館】&#10;有形固定資産減価償却率">
          <a:extLst>
            <a:ext uri="{FF2B5EF4-FFF2-40B4-BE49-F238E27FC236}">
              <a16:creationId xmlns:a16="http://schemas.microsoft.com/office/drawing/2014/main" id="{91D3DF10-A031-4A43-893D-4165D94B7BA8}"/>
            </a:ext>
          </a:extLst>
        </xdr:cNvPr>
        <xdr:cNvSpPr txBox="1"/>
      </xdr:nvSpPr>
      <xdr:spPr>
        <a:xfrm>
          <a:off x="15269219" y="1816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11265</xdr:rowOff>
    </xdr:from>
    <xdr:ext cx="405111" cy="259045"/>
    <xdr:sp macro="" textlink="">
      <xdr:nvSpPr>
        <xdr:cNvPr id="889" name="n_2mainValue【公民館】&#10;有形固定資産減価償却率">
          <a:extLst>
            <a:ext uri="{FF2B5EF4-FFF2-40B4-BE49-F238E27FC236}">
              <a16:creationId xmlns:a16="http://schemas.microsoft.com/office/drawing/2014/main" id="{A52076E3-C134-4B27-A9E0-77081F46F8B1}"/>
            </a:ext>
          </a:extLst>
        </xdr:cNvPr>
        <xdr:cNvSpPr txBox="1"/>
      </xdr:nvSpPr>
      <xdr:spPr>
        <a:xfrm>
          <a:off x="14392919" y="1784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890" name="n_3mainValue【公民館】&#10;有形固定資産減価償却率">
          <a:extLst>
            <a:ext uri="{FF2B5EF4-FFF2-40B4-BE49-F238E27FC236}">
              <a16:creationId xmlns:a16="http://schemas.microsoft.com/office/drawing/2014/main" id="{A75EE812-CCB9-4306-8357-691317BB89F3}"/>
            </a:ext>
          </a:extLst>
        </xdr:cNvPr>
        <xdr:cNvSpPr txBox="1"/>
      </xdr:nvSpPr>
      <xdr:spPr>
        <a:xfrm>
          <a:off x="13503919" y="1819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16890</xdr:rowOff>
    </xdr:from>
    <xdr:ext cx="405111" cy="259045"/>
    <xdr:sp macro="" textlink="">
      <xdr:nvSpPr>
        <xdr:cNvPr id="891" name="n_4mainValue【公民館】&#10;有形固定資産減価償却率">
          <a:extLst>
            <a:ext uri="{FF2B5EF4-FFF2-40B4-BE49-F238E27FC236}">
              <a16:creationId xmlns:a16="http://schemas.microsoft.com/office/drawing/2014/main" id="{C90533D0-0E26-41B4-8AF8-89B9B01A0FD1}"/>
            </a:ext>
          </a:extLst>
        </xdr:cNvPr>
        <xdr:cNvSpPr txBox="1"/>
      </xdr:nvSpPr>
      <xdr:spPr>
        <a:xfrm>
          <a:off x="12611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FB62EF92-3E8E-4FDF-BF4D-16ED51FB9A55}"/>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FBDB2A6C-A915-48EC-8F00-3CF8EE609E23}"/>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E4103934-E807-4865-BCDB-ACAA024C9843}"/>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79BD490F-F359-4691-BA2C-B0E638D72C54}"/>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69AA3953-23D1-4031-8DFC-72619793112D}"/>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CCA66D49-BD46-4A16-BE52-89BBBA5AE626}"/>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B720E520-F765-4AB7-9C63-734A5779EF74}"/>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8CBCDBF7-1DBC-4770-B36E-671A5AAE5A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56791717-46AB-41AE-962A-44A548F396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7C27CDE4-9618-4E2D-9EA2-C129959554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DE4DDEBA-62D0-4593-8043-913DE89873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C85E9DD0-7AD1-4516-B32D-86814E641C61}"/>
            </a:ext>
          </a:extLst>
        </xdr:cNvPr>
        <xdr:cNvSpPr txBox="1"/>
      </xdr:nvSpPr>
      <xdr:spPr>
        <a:xfrm>
          <a:off x="17823996"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55CDD0CA-0969-47ED-B691-339EE787B5CA}"/>
            </a:ext>
          </a:extLst>
        </xdr:cNvPr>
        <xdr:cNvCxnSpPr/>
      </xdr:nvCxnSpPr>
      <xdr:spPr>
        <a:xfrm>
          <a:off x="18288000"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091F058D-2E8D-4FF7-AE87-473A0E33B816}"/>
            </a:ext>
          </a:extLst>
        </xdr:cNvPr>
        <xdr:cNvSpPr txBox="1"/>
      </xdr:nvSpPr>
      <xdr:spPr>
        <a:xfrm>
          <a:off x="17823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F517A9DB-3529-41CD-9E73-E19B2D9322B3}"/>
            </a:ext>
          </a:extLst>
        </xdr:cNvPr>
        <xdr:cNvCxnSpPr/>
      </xdr:nvCxnSpPr>
      <xdr:spPr>
        <a:xfrm>
          <a:off x="18288000"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78563C04-040F-4210-9587-D60F621CB4AC}"/>
            </a:ext>
          </a:extLst>
        </xdr:cNvPr>
        <xdr:cNvSpPr txBox="1"/>
      </xdr:nvSpPr>
      <xdr:spPr>
        <a:xfrm>
          <a:off x="17823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BB1FA4BC-D0CA-42E4-B4FD-9E8FFFF6BB07}"/>
            </a:ext>
          </a:extLst>
        </xdr:cNvPr>
        <xdr:cNvCxnSpPr/>
      </xdr:nvCxnSpPr>
      <xdr:spPr>
        <a:xfrm>
          <a:off x="18288000"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BA770247-7ACE-412C-819E-F02C78F68CE1}"/>
            </a:ext>
          </a:extLst>
        </xdr:cNvPr>
        <xdr:cNvSpPr txBox="1"/>
      </xdr:nvSpPr>
      <xdr:spPr>
        <a:xfrm>
          <a:off x="17823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D1ADAACA-0A73-45C6-8E74-CAF97B97FAD5}"/>
            </a:ext>
          </a:extLst>
        </xdr:cNvPr>
        <xdr:cNvCxnSpPr/>
      </xdr:nvCxnSpPr>
      <xdr:spPr>
        <a:xfrm>
          <a:off x="18288000"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D4905667-7A38-4ED3-9E94-89F9F5C01F2A}"/>
            </a:ext>
          </a:extLst>
        </xdr:cNvPr>
        <xdr:cNvSpPr txBox="1"/>
      </xdr:nvSpPr>
      <xdr:spPr>
        <a:xfrm>
          <a:off x="17823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D6E4E2E7-DD29-4A04-8C5F-B16F846B660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32B04C30-8BCB-4C67-A197-AAD4657B36BF}"/>
            </a:ext>
          </a:extLst>
        </xdr:cNvPr>
        <xdr:cNvSpPr txBox="1"/>
      </xdr:nvSpPr>
      <xdr:spPr>
        <a:xfrm>
          <a:off x="17823996" y="16951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3B54FB1D-CFC0-4C62-9272-091CE0B782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DD54A47B-B0B8-424F-85CA-3A6C4C0B5B7C}"/>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B7D314F2-0173-40BB-A24E-B995EDE613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917" name="直線コネクタ 916">
          <a:extLst>
            <a:ext uri="{FF2B5EF4-FFF2-40B4-BE49-F238E27FC236}">
              <a16:creationId xmlns:a16="http://schemas.microsoft.com/office/drawing/2014/main" id="{D9D6FA9E-4FED-4104-A2E6-EB92EFBF6099}"/>
            </a:ext>
          </a:extLst>
        </xdr:cNvPr>
        <xdr:cNvCxnSpPr/>
      </xdr:nvCxnSpPr>
      <xdr:spPr>
        <a:xfrm flipV="1">
          <a:off x="22164039" y="17257123"/>
          <a:ext cx="0" cy="1466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18" name="【公民館】&#10;一人当たり面積最小値テキスト">
          <a:extLst>
            <a:ext uri="{FF2B5EF4-FFF2-40B4-BE49-F238E27FC236}">
              <a16:creationId xmlns:a16="http://schemas.microsoft.com/office/drawing/2014/main" id="{D4F77895-15CD-4901-906B-419D855B0278}"/>
            </a:ext>
          </a:extLst>
        </xdr:cNvPr>
        <xdr:cNvSpPr txBox="1"/>
      </xdr:nvSpPr>
      <xdr:spPr>
        <a:xfrm>
          <a:off x="22202775"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19" name="直線コネクタ 918">
          <a:extLst>
            <a:ext uri="{FF2B5EF4-FFF2-40B4-BE49-F238E27FC236}">
              <a16:creationId xmlns:a16="http://schemas.microsoft.com/office/drawing/2014/main" id="{9591C3A7-695B-443F-837C-2D1C25146D49}"/>
            </a:ext>
          </a:extLst>
        </xdr:cNvPr>
        <xdr:cNvCxnSpPr/>
      </xdr:nvCxnSpPr>
      <xdr:spPr>
        <a:xfrm>
          <a:off x="22075775" y="1872333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920" name="【公民館】&#10;一人当たり面積最大値テキスト">
          <a:extLst>
            <a:ext uri="{FF2B5EF4-FFF2-40B4-BE49-F238E27FC236}">
              <a16:creationId xmlns:a16="http://schemas.microsoft.com/office/drawing/2014/main" id="{F61E7690-50CA-4A1C-9AE6-C608A07108A4}"/>
            </a:ext>
          </a:extLst>
        </xdr:cNvPr>
        <xdr:cNvSpPr txBox="1"/>
      </xdr:nvSpPr>
      <xdr:spPr>
        <a:xfrm>
          <a:off x="22202775"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921" name="直線コネクタ 920">
          <a:extLst>
            <a:ext uri="{FF2B5EF4-FFF2-40B4-BE49-F238E27FC236}">
              <a16:creationId xmlns:a16="http://schemas.microsoft.com/office/drawing/2014/main" id="{644D3212-981A-4743-BFB1-21248707B450}"/>
            </a:ext>
          </a:extLst>
        </xdr:cNvPr>
        <xdr:cNvCxnSpPr/>
      </xdr:nvCxnSpPr>
      <xdr:spPr>
        <a:xfrm>
          <a:off x="22075775" y="1725712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922" name="【公民館】&#10;一人当たり面積平均値テキスト">
          <a:extLst>
            <a:ext uri="{FF2B5EF4-FFF2-40B4-BE49-F238E27FC236}">
              <a16:creationId xmlns:a16="http://schemas.microsoft.com/office/drawing/2014/main" id="{54F831F2-8B0F-44D9-A7CC-1FB0A722BC76}"/>
            </a:ext>
          </a:extLst>
        </xdr:cNvPr>
        <xdr:cNvSpPr txBox="1"/>
      </xdr:nvSpPr>
      <xdr:spPr>
        <a:xfrm>
          <a:off x="22202775"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923" name="フローチャート: 判断 922">
          <a:extLst>
            <a:ext uri="{FF2B5EF4-FFF2-40B4-BE49-F238E27FC236}">
              <a16:creationId xmlns:a16="http://schemas.microsoft.com/office/drawing/2014/main" id="{21470004-275D-40C6-A952-495466BF53D4}"/>
            </a:ext>
          </a:extLst>
        </xdr:cNvPr>
        <xdr:cNvSpPr/>
      </xdr:nvSpPr>
      <xdr:spPr>
        <a:xfrm>
          <a:off x="22113875" y="1827094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924" name="フローチャート: 判断 923">
          <a:extLst>
            <a:ext uri="{FF2B5EF4-FFF2-40B4-BE49-F238E27FC236}">
              <a16:creationId xmlns:a16="http://schemas.microsoft.com/office/drawing/2014/main" id="{C8F0A28F-A30D-4369-97F0-594BE836093F}"/>
            </a:ext>
          </a:extLst>
        </xdr:cNvPr>
        <xdr:cNvSpPr/>
      </xdr:nvSpPr>
      <xdr:spPr>
        <a:xfrm>
          <a:off x="21275675" y="18283918"/>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925" name="フローチャート: 判断 924">
          <a:extLst>
            <a:ext uri="{FF2B5EF4-FFF2-40B4-BE49-F238E27FC236}">
              <a16:creationId xmlns:a16="http://schemas.microsoft.com/office/drawing/2014/main" id="{C51F5AD5-7B04-4FF1-8BA2-31B06BD4B202}"/>
            </a:ext>
          </a:extLst>
        </xdr:cNvPr>
        <xdr:cNvSpPr/>
      </xdr:nvSpPr>
      <xdr:spPr>
        <a:xfrm>
          <a:off x="20383500" y="1827738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26" name="フローチャート: 判断 925">
          <a:extLst>
            <a:ext uri="{FF2B5EF4-FFF2-40B4-BE49-F238E27FC236}">
              <a16:creationId xmlns:a16="http://schemas.microsoft.com/office/drawing/2014/main" id="{110C0960-692A-463E-B0CF-57719A7877FB}"/>
            </a:ext>
          </a:extLst>
        </xdr:cNvPr>
        <xdr:cNvSpPr/>
      </xdr:nvSpPr>
      <xdr:spPr>
        <a:xfrm>
          <a:off x="19497675" y="182676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27" name="フローチャート: 判断 926">
          <a:extLst>
            <a:ext uri="{FF2B5EF4-FFF2-40B4-BE49-F238E27FC236}">
              <a16:creationId xmlns:a16="http://schemas.microsoft.com/office/drawing/2014/main" id="{4DD89A7A-B3CB-477E-854F-D5E56BA3F42E}"/>
            </a:ext>
          </a:extLst>
        </xdr:cNvPr>
        <xdr:cNvSpPr/>
      </xdr:nvSpPr>
      <xdr:spPr>
        <a:xfrm>
          <a:off x="18608675" y="18283918"/>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3A07EB0-FF0A-408B-ACD3-2C146E042B90}"/>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B607850-41EF-407B-8072-80FF52FF5F56}"/>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7EB5A04-751E-4409-9A53-B76D946C44F9}"/>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B8C52872-0F83-40B7-8DB1-0F21614A3D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D2EF156-22EE-45CF-9309-1CC20E80DE41}"/>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933" name="楕円 932">
          <a:extLst>
            <a:ext uri="{FF2B5EF4-FFF2-40B4-BE49-F238E27FC236}">
              <a16:creationId xmlns:a16="http://schemas.microsoft.com/office/drawing/2014/main" id="{BFBC35C4-B545-4AA9-A341-B36BF5DD43C4}"/>
            </a:ext>
          </a:extLst>
        </xdr:cNvPr>
        <xdr:cNvSpPr/>
      </xdr:nvSpPr>
      <xdr:spPr>
        <a:xfrm>
          <a:off x="22113875" y="18261057"/>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107059</xdr:rowOff>
    </xdr:from>
    <xdr:ext cx="469744" cy="259045"/>
    <xdr:sp macro="" textlink="">
      <xdr:nvSpPr>
        <xdr:cNvPr id="934" name="【公民館】&#10;一人当たり面積該当値テキスト">
          <a:extLst>
            <a:ext uri="{FF2B5EF4-FFF2-40B4-BE49-F238E27FC236}">
              <a16:creationId xmlns:a16="http://schemas.microsoft.com/office/drawing/2014/main" id="{ADA42BC8-2F0C-49E0-8A62-28A5421FBDDE}"/>
            </a:ext>
          </a:extLst>
        </xdr:cNvPr>
        <xdr:cNvSpPr txBox="1"/>
      </xdr:nvSpPr>
      <xdr:spPr>
        <a:xfrm>
          <a:off x="22202775" y="181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935" name="楕円 934">
          <a:extLst>
            <a:ext uri="{FF2B5EF4-FFF2-40B4-BE49-F238E27FC236}">
              <a16:creationId xmlns:a16="http://schemas.microsoft.com/office/drawing/2014/main" id="{FF57205E-F956-496F-8389-5703AAE2F191}"/>
            </a:ext>
          </a:extLst>
        </xdr:cNvPr>
        <xdr:cNvSpPr/>
      </xdr:nvSpPr>
      <xdr:spPr>
        <a:xfrm>
          <a:off x="21275675" y="18261057"/>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106</xdr:row>
      <xdr:rowOff>134982</xdr:rowOff>
    </xdr:to>
    <xdr:cxnSp macro="">
      <xdr:nvCxnSpPr>
        <xdr:cNvPr id="936" name="直線コネクタ 935">
          <a:extLst>
            <a:ext uri="{FF2B5EF4-FFF2-40B4-BE49-F238E27FC236}">
              <a16:creationId xmlns:a16="http://schemas.microsoft.com/office/drawing/2014/main" id="{57DD6D08-6130-4273-9EE3-B7692AB3D497}"/>
            </a:ext>
          </a:extLst>
        </xdr:cNvPr>
        <xdr:cNvCxnSpPr/>
      </xdr:nvCxnSpPr>
      <xdr:spPr>
        <a:xfrm>
          <a:off x="21326475" y="18308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937" name="楕円 936">
          <a:extLst>
            <a:ext uri="{FF2B5EF4-FFF2-40B4-BE49-F238E27FC236}">
              <a16:creationId xmlns:a16="http://schemas.microsoft.com/office/drawing/2014/main" id="{74C74BF4-18A4-46FF-BE81-5B10A7276117}"/>
            </a:ext>
          </a:extLst>
        </xdr:cNvPr>
        <xdr:cNvSpPr/>
      </xdr:nvSpPr>
      <xdr:spPr>
        <a:xfrm>
          <a:off x="20383500" y="182546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134982</xdr:rowOff>
    </xdr:to>
    <xdr:cxnSp macro="">
      <xdr:nvCxnSpPr>
        <xdr:cNvPr id="938" name="直線コネクタ 937">
          <a:extLst>
            <a:ext uri="{FF2B5EF4-FFF2-40B4-BE49-F238E27FC236}">
              <a16:creationId xmlns:a16="http://schemas.microsoft.com/office/drawing/2014/main" id="{A925F0B4-C674-4B77-BD0C-33D6BEA03036}"/>
            </a:ext>
          </a:extLst>
        </xdr:cNvPr>
        <xdr:cNvCxnSpPr/>
      </xdr:nvCxnSpPr>
      <xdr:spPr>
        <a:xfrm>
          <a:off x="20437475"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80918</xdr:rowOff>
    </xdr:from>
    <xdr:to>
      <xdr:col>102</xdr:col>
      <xdr:colOff>165100</xdr:colOff>
      <xdr:row>107</xdr:row>
      <xdr:rowOff>11068</xdr:rowOff>
    </xdr:to>
    <xdr:sp macro="" textlink="">
      <xdr:nvSpPr>
        <xdr:cNvPr id="939" name="楕円 938">
          <a:extLst>
            <a:ext uri="{FF2B5EF4-FFF2-40B4-BE49-F238E27FC236}">
              <a16:creationId xmlns:a16="http://schemas.microsoft.com/office/drawing/2014/main" id="{AA206582-7330-4891-8A36-B7E10E1CB447}"/>
            </a:ext>
          </a:extLst>
        </xdr:cNvPr>
        <xdr:cNvSpPr/>
      </xdr:nvSpPr>
      <xdr:spPr>
        <a:xfrm>
          <a:off x="19497675" y="18254618"/>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131718</xdr:rowOff>
    </xdr:to>
    <xdr:cxnSp macro="">
      <xdr:nvCxnSpPr>
        <xdr:cNvPr id="940" name="直線コネクタ 939">
          <a:extLst>
            <a:ext uri="{FF2B5EF4-FFF2-40B4-BE49-F238E27FC236}">
              <a16:creationId xmlns:a16="http://schemas.microsoft.com/office/drawing/2014/main" id="{C534B8E8-D42B-4B03-8778-0C0CB1C5D7F4}"/>
            </a:ext>
          </a:extLst>
        </xdr:cNvPr>
        <xdr:cNvCxnSpPr/>
      </xdr:nvCxnSpPr>
      <xdr:spPr>
        <a:xfrm>
          <a:off x="19545300" y="18305418"/>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41" name="楕円 940">
          <a:extLst>
            <a:ext uri="{FF2B5EF4-FFF2-40B4-BE49-F238E27FC236}">
              <a16:creationId xmlns:a16="http://schemas.microsoft.com/office/drawing/2014/main" id="{C4F04BD5-9680-440C-91A1-2CED5BF43A7D}"/>
            </a:ext>
          </a:extLst>
        </xdr:cNvPr>
        <xdr:cNvSpPr/>
      </xdr:nvSpPr>
      <xdr:spPr>
        <a:xfrm>
          <a:off x="18608675" y="18261057"/>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131718</xdr:rowOff>
    </xdr:from>
    <xdr:to>
      <xdr:col>102</xdr:col>
      <xdr:colOff>114300</xdr:colOff>
      <xdr:row>106</xdr:row>
      <xdr:rowOff>134982</xdr:rowOff>
    </xdr:to>
    <xdr:cxnSp macro="">
      <xdr:nvCxnSpPr>
        <xdr:cNvPr id="942" name="直線コネクタ 941">
          <a:extLst>
            <a:ext uri="{FF2B5EF4-FFF2-40B4-BE49-F238E27FC236}">
              <a16:creationId xmlns:a16="http://schemas.microsoft.com/office/drawing/2014/main" id="{E3E8AE88-A769-49C8-8892-5B4470F63863}"/>
            </a:ext>
          </a:extLst>
        </xdr:cNvPr>
        <xdr:cNvCxnSpPr/>
      </xdr:nvCxnSpPr>
      <xdr:spPr>
        <a:xfrm flipV="1">
          <a:off x="18659475" y="18305418"/>
          <a:ext cx="885825"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943" name="n_1aveValue【公民館】&#10;一人当たり面積">
          <a:extLst>
            <a:ext uri="{FF2B5EF4-FFF2-40B4-BE49-F238E27FC236}">
              <a16:creationId xmlns:a16="http://schemas.microsoft.com/office/drawing/2014/main" id="{00C382F4-851C-4CFD-A01C-6EEF6B1BD131}"/>
            </a:ext>
          </a:extLst>
        </xdr:cNvPr>
        <xdr:cNvSpPr txBox="1"/>
      </xdr:nvSpPr>
      <xdr:spPr>
        <a:xfrm>
          <a:off x="21078902" y="183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944" name="n_2aveValue【公民館】&#10;一人当たり面積">
          <a:extLst>
            <a:ext uri="{FF2B5EF4-FFF2-40B4-BE49-F238E27FC236}">
              <a16:creationId xmlns:a16="http://schemas.microsoft.com/office/drawing/2014/main" id="{5434AD06-D421-42F5-BABE-8BB37950C3B9}"/>
            </a:ext>
          </a:extLst>
        </xdr:cNvPr>
        <xdr:cNvSpPr txBox="1"/>
      </xdr:nvSpPr>
      <xdr:spPr>
        <a:xfrm>
          <a:off x="20202602"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45" name="n_3aveValue【公民館】&#10;一人当たり面積">
          <a:extLst>
            <a:ext uri="{FF2B5EF4-FFF2-40B4-BE49-F238E27FC236}">
              <a16:creationId xmlns:a16="http://schemas.microsoft.com/office/drawing/2014/main" id="{F52BD2C0-671E-4507-A377-3B2229700F74}"/>
            </a:ext>
          </a:extLst>
        </xdr:cNvPr>
        <xdr:cNvSpPr txBox="1"/>
      </xdr:nvSpPr>
      <xdr:spPr>
        <a:xfrm>
          <a:off x="19313602"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946" name="n_4aveValue【公民館】&#10;一人当たり面積">
          <a:extLst>
            <a:ext uri="{FF2B5EF4-FFF2-40B4-BE49-F238E27FC236}">
              <a16:creationId xmlns:a16="http://schemas.microsoft.com/office/drawing/2014/main" id="{1D5D74FC-D27B-4FEC-85CE-76EE0FA1823A}"/>
            </a:ext>
          </a:extLst>
        </xdr:cNvPr>
        <xdr:cNvSpPr txBox="1"/>
      </xdr:nvSpPr>
      <xdr:spPr>
        <a:xfrm>
          <a:off x="18421427" y="183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30859</xdr:rowOff>
    </xdr:from>
    <xdr:ext cx="469744" cy="259045"/>
    <xdr:sp macro="" textlink="">
      <xdr:nvSpPr>
        <xdr:cNvPr id="947" name="n_1mainValue【公民館】&#10;一人当たり面積">
          <a:extLst>
            <a:ext uri="{FF2B5EF4-FFF2-40B4-BE49-F238E27FC236}">
              <a16:creationId xmlns:a16="http://schemas.microsoft.com/office/drawing/2014/main" id="{89276EC4-C774-4B81-8E96-E10AE1097A48}"/>
            </a:ext>
          </a:extLst>
        </xdr:cNvPr>
        <xdr:cNvSpPr txBox="1"/>
      </xdr:nvSpPr>
      <xdr:spPr>
        <a:xfrm>
          <a:off x="21078902" y="1803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948" name="n_2mainValue【公民館】&#10;一人当たり面積">
          <a:extLst>
            <a:ext uri="{FF2B5EF4-FFF2-40B4-BE49-F238E27FC236}">
              <a16:creationId xmlns:a16="http://schemas.microsoft.com/office/drawing/2014/main" id="{5A92ED45-D08D-4100-9CEF-72F08B60C61D}"/>
            </a:ext>
          </a:extLst>
        </xdr:cNvPr>
        <xdr:cNvSpPr txBox="1"/>
      </xdr:nvSpPr>
      <xdr:spPr>
        <a:xfrm>
          <a:off x="20202602" y="1803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27595</xdr:rowOff>
    </xdr:from>
    <xdr:ext cx="469744" cy="259045"/>
    <xdr:sp macro="" textlink="">
      <xdr:nvSpPr>
        <xdr:cNvPr id="949" name="n_3mainValue【公民館】&#10;一人当たり面積">
          <a:extLst>
            <a:ext uri="{FF2B5EF4-FFF2-40B4-BE49-F238E27FC236}">
              <a16:creationId xmlns:a16="http://schemas.microsoft.com/office/drawing/2014/main" id="{8CBA4310-278A-4456-8DB4-47248CBA1B17}"/>
            </a:ext>
          </a:extLst>
        </xdr:cNvPr>
        <xdr:cNvSpPr txBox="1"/>
      </xdr:nvSpPr>
      <xdr:spPr>
        <a:xfrm>
          <a:off x="19313602" y="1803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950" name="n_4mainValue【公民館】&#10;一人当たり面積">
          <a:extLst>
            <a:ext uri="{FF2B5EF4-FFF2-40B4-BE49-F238E27FC236}">
              <a16:creationId xmlns:a16="http://schemas.microsoft.com/office/drawing/2014/main" id="{91369673-3435-4067-908D-CC9AC7F70CAF}"/>
            </a:ext>
          </a:extLst>
        </xdr:cNvPr>
        <xdr:cNvSpPr txBox="1"/>
      </xdr:nvSpPr>
      <xdr:spPr>
        <a:xfrm>
          <a:off x="18421427" y="1803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108795F8-D373-47E4-979D-E660409E7F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EB3FFB65-1453-47F0-8D7C-F3B83D6BA87B}"/>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8CD52C84-1A25-4A34-9FE6-9723F370E8B9}"/>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ほとんどの類型において、有形固定資産減価償却率は類似団体平均を上回っているものの、公民館については、類似団体平均と近似値になっている。これは、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年代に多くの公民館が建設されており、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施設中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施設が老朽化比率</a:t>
          </a:r>
          <a:r>
            <a:rPr kumimoji="1" lang="en-US" altLang="ja-JP" sz="1300">
              <a:solidFill>
                <a:schemeClr val="tx1"/>
              </a:solidFill>
              <a:latin typeface="ＭＳ Ｐゴシック" panose="020B0600070205080204" pitchFamily="50" charset="-128"/>
              <a:ea typeface="ＭＳ Ｐゴシック" panose="020B0600070205080204" pitchFamily="50" charset="-128"/>
            </a:rPr>
            <a:t>70</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以上となっているためである。ただし、いずれの公民館についても耐震改修を完了しており、適切に日々の修繕を行っているため、使用する上での問題はない。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施設の老朽化に伴い、日常点検の実施による早期発見に努め予防保全を図りコストの縮減・平準化を図る。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652B0A-08D7-4C2D-A2AB-D90F7A677CAB}"/>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084359-07B0-43AD-82FF-A7E2ABA67E4A}"/>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1F56D1-D70D-4174-8D8F-BA7C7234ABCA}"/>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633C8D-5F0F-4213-B026-DA5E647564A5}"/>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D69A51-6D67-4ABD-8659-8228A14E6EC6}"/>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7E4510-602D-4967-9F26-D845A3922B4E}"/>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773DAA-C6C9-4E4F-8B72-A6E1A752A94D}"/>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238241-3585-4CDF-8C87-C6998745CDD8}"/>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B258E7-9DB6-4827-9BD5-120B754196CE}"/>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7D0972-11DD-45CF-87F6-3C96FEECD3D0}"/>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29,056
28,181
13.91
19,331,659
18,015,766
972,904
7,759,390
6,011,121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2056B9-DAFD-4090-90F4-3CD39E5A2684}"/>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B51851-C3A7-46C4-94BE-B9C3744653A5}"/>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CD3A01-D74B-4A8B-8BFB-B37042FC83B5}"/>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2C9B39-7D43-4626-94ED-3A6E29B0B0C2}"/>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C66BED-BA79-451F-864D-FA17F1EAB48E}"/>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9694022-D746-441F-A651-30C26BA0FB97}"/>
            </a:ext>
          </a:extLst>
        </xdr:cNvPr>
        <xdr:cNvSpPr/>
      </xdr:nvSpPr>
      <xdr:spPr>
        <a:xfrm>
          <a:off x="7178675" y="1714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4A920F-7602-4F69-AD3A-43E9D2808D72}"/>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B251BD-13A8-4EEA-9AFD-2C26F8057096}"/>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7E4ADC-97F9-4DC5-AB09-FBBF1F40508F}"/>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7EBD81-8F9E-478D-9794-6E4B3BDC4B65}"/>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EFF910-0CE6-4E65-9EDA-1356B4DEDADC}"/>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852CEF-DE93-43A8-ABE0-D6DC28BF6F28}"/>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278960-ED94-4F3E-A1E5-FF3452C60637}"/>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F20B71-74B3-447D-A6C6-82E627DC0424}"/>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55DFF9-4A8C-4050-9AB8-47AB18F4D62A}"/>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4ED460-7D7D-4192-9E37-6794631FD0BD}"/>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3FDA0D-56CB-41F0-8746-0691073D7794}"/>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E952E2-4E31-48AB-A74B-7C075080F45A}"/>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9B5CF1-5D3E-4D90-A7BD-21B4901CEDC6}"/>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C04051-3671-4378-8F36-ED3D91B4FA3C}"/>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8E7C1B-6DD8-4B04-8123-79F3EA230871}"/>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046E09-6299-4836-B921-29C5E3716BD7}"/>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0EE4F2-8453-47DC-B3CA-7A834ECB45F7}"/>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344DE3-464D-415C-AD22-07505B57A8A9}"/>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7D56A3-4FF1-45EA-B7F7-912FFFC4F97E}"/>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347203-5F50-4BE6-8E27-750A0AC21466}"/>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68D8F3-F819-4CFD-AEEF-ABF74BCC1C76}"/>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88C106-DB27-4F0D-AFE2-5F4C547BADEF}"/>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7F66C8-B005-4EC9-B727-546D643AA6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6652C9-677C-4B71-A237-4AFB391E5D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F85F09C-2306-42F1-A47D-6AC3A10857D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499915-BDA9-4987-A00F-F66B4AE6D547}"/>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ECF2DB0-1822-423C-8928-1E4C3294541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196876C-4A44-4F46-8C26-09277871C1C3}"/>
            </a:ext>
          </a:extLst>
        </xdr:cNvPr>
        <xdr:cNvSpPr txBox="1"/>
      </xdr:nvSpPr>
      <xdr:spPr>
        <a:xfrm>
          <a:off x="297996"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86CE64D-4AC7-4F7B-8EE2-8CE24EEE8D0C}"/>
            </a:ext>
          </a:extLst>
        </xdr:cNvPr>
        <xdr:cNvCxnSpPr/>
      </xdr:nvCxnSpPr>
      <xdr:spPr>
        <a:xfrm>
          <a:off x="762000"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95CC79A-F9CC-4861-A08B-792A5EEC59C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5BCF73F-1D39-44AA-B2B6-2094A2A3B6E0}"/>
            </a:ext>
          </a:extLst>
        </xdr:cNvPr>
        <xdr:cNvCxnSpPr/>
      </xdr:nvCxnSpPr>
      <xdr:spPr>
        <a:xfrm>
          <a:off x="762000"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1245BA9-EF07-4BFB-97C7-64BDF603071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32C5A63-1424-4AE8-BAF6-A0DC3C50F5A9}"/>
            </a:ext>
          </a:extLst>
        </xdr:cNvPr>
        <xdr:cNvCxnSpPr/>
      </xdr:nvCxnSpPr>
      <xdr:spPr>
        <a:xfrm>
          <a:off x="762000"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CC340D9-A506-4E96-9E84-E3695871808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55E8658-DA9A-49A2-AF59-A6A5430EEB60}"/>
            </a:ext>
          </a:extLst>
        </xdr:cNvPr>
        <xdr:cNvCxnSpPr/>
      </xdr:nvCxnSpPr>
      <xdr:spPr>
        <a:xfrm>
          <a:off x="762000"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ADCAED2-5795-43AE-A0C0-77F4B7FAC33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882F7AE-6A68-4200-9E33-F1EA5C893A8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186B2FF-2053-4202-AFF9-C622C8CA9FA2}"/>
            </a:ext>
          </a:extLst>
        </xdr:cNvPr>
        <xdr:cNvSpPr txBox="1"/>
      </xdr:nvSpPr>
      <xdr:spPr>
        <a:xfrm>
          <a:off x="423061" y="552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572FA21-FC1D-4BF1-90A3-81478AE6C7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E7CCD93-922A-4390-9D76-D3D8AB325C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8E8C2AC2-24E7-48C2-9123-D670439E8F60}"/>
            </a:ext>
          </a:extLst>
        </xdr:cNvPr>
        <xdr:cNvCxnSpPr/>
      </xdr:nvCxnSpPr>
      <xdr:spPr>
        <a:xfrm flipV="1">
          <a:off x="4638040" y="5769973"/>
          <a:ext cx="0" cy="1520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813AD450-7EB7-42DB-954E-4C779B5B5403}"/>
            </a:ext>
          </a:extLst>
        </xdr:cNvPr>
        <xdr:cNvSpPr txBox="1"/>
      </xdr:nvSpPr>
      <xdr:spPr>
        <a:xfrm>
          <a:off x="4676775" y="729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2680281E-9068-4BCB-8160-FFF451AF13A6}"/>
            </a:ext>
          </a:extLst>
        </xdr:cNvPr>
        <xdr:cNvCxnSpPr/>
      </xdr:nvCxnSpPr>
      <xdr:spPr>
        <a:xfrm>
          <a:off x="4549775" y="729007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42795EF4-B397-4628-9FB8-184F478A269F}"/>
            </a:ext>
          </a:extLst>
        </xdr:cNvPr>
        <xdr:cNvSpPr txBox="1"/>
      </xdr:nvSpPr>
      <xdr:spPr>
        <a:xfrm>
          <a:off x="4676775"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618BDBC0-4CC2-4CFD-B47D-342C0AF11F58}"/>
            </a:ext>
          </a:extLst>
        </xdr:cNvPr>
        <xdr:cNvCxnSpPr/>
      </xdr:nvCxnSpPr>
      <xdr:spPr>
        <a:xfrm>
          <a:off x="4549775" y="576997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739DCB29-6611-4B0D-ABBF-B760014105CC}"/>
            </a:ext>
          </a:extLst>
        </xdr:cNvPr>
        <xdr:cNvSpPr txBox="1"/>
      </xdr:nvSpPr>
      <xdr:spPr>
        <a:xfrm>
          <a:off x="4676775"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8AFE90A2-2F1D-487C-A9E7-7B57FE728BA3}"/>
            </a:ext>
          </a:extLst>
        </xdr:cNvPr>
        <xdr:cNvSpPr/>
      </xdr:nvSpPr>
      <xdr:spPr>
        <a:xfrm>
          <a:off x="4587875" y="646049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2CFB917A-B2F9-4AEA-91CD-80832E080519}"/>
            </a:ext>
          </a:extLst>
        </xdr:cNvPr>
        <xdr:cNvSpPr/>
      </xdr:nvSpPr>
      <xdr:spPr>
        <a:xfrm>
          <a:off x="3749675" y="6424567"/>
          <a:ext cx="98425" cy="10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379A8AB2-2BCF-4858-8996-9F6A64CABBE0}"/>
            </a:ext>
          </a:extLst>
        </xdr:cNvPr>
        <xdr:cNvSpPr/>
      </xdr:nvSpPr>
      <xdr:spPr>
        <a:xfrm>
          <a:off x="2857500" y="63853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7CFC1DE0-BABA-4993-9443-A3B38296BC0C}"/>
            </a:ext>
          </a:extLst>
        </xdr:cNvPr>
        <xdr:cNvSpPr/>
      </xdr:nvSpPr>
      <xdr:spPr>
        <a:xfrm>
          <a:off x="1971675"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B3E556AD-26FE-401D-9416-58E8E8D1152E}"/>
            </a:ext>
          </a:extLst>
        </xdr:cNvPr>
        <xdr:cNvSpPr/>
      </xdr:nvSpPr>
      <xdr:spPr>
        <a:xfrm>
          <a:off x="1082675" y="6355897"/>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B17D87-E2CC-47C7-8E73-1B90D9053F98}"/>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4EE08A-C48F-4E65-9018-AA31C4528E7A}"/>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12F3B8-F2CE-4422-ACFE-85A21E5D6C74}"/>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6CC978-67AB-47F4-B751-6B8F7416771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E4C891-9F15-416A-AF7A-B520EF6D8D5D}"/>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4" name="楕円 73">
          <a:extLst>
            <a:ext uri="{FF2B5EF4-FFF2-40B4-BE49-F238E27FC236}">
              <a16:creationId xmlns:a16="http://schemas.microsoft.com/office/drawing/2014/main" id="{AF7C5B1C-8B13-4364-A604-018B439F6007}"/>
            </a:ext>
          </a:extLst>
        </xdr:cNvPr>
        <xdr:cNvSpPr/>
      </xdr:nvSpPr>
      <xdr:spPr>
        <a:xfrm>
          <a:off x="4587875" y="62007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5" name="【図書館】&#10;有形固定資産減価償却率該当値テキスト">
          <a:extLst>
            <a:ext uri="{FF2B5EF4-FFF2-40B4-BE49-F238E27FC236}">
              <a16:creationId xmlns:a16="http://schemas.microsoft.com/office/drawing/2014/main" id="{A096DC00-99F9-451D-B0D8-6A6CF5901152}"/>
            </a:ext>
          </a:extLst>
        </xdr:cNvPr>
        <xdr:cNvSpPr txBox="1"/>
      </xdr:nvSpPr>
      <xdr:spPr>
        <a:xfrm>
          <a:off x="4676775" y="6052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6" name="楕円 75">
          <a:extLst>
            <a:ext uri="{FF2B5EF4-FFF2-40B4-BE49-F238E27FC236}">
              <a16:creationId xmlns:a16="http://schemas.microsoft.com/office/drawing/2014/main" id="{25528E37-3921-4BC6-A61F-85E1380AC7CC}"/>
            </a:ext>
          </a:extLst>
        </xdr:cNvPr>
        <xdr:cNvSpPr/>
      </xdr:nvSpPr>
      <xdr:spPr>
        <a:xfrm>
          <a:off x="3749675" y="616811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7" name="直線コネクタ 76">
          <a:extLst>
            <a:ext uri="{FF2B5EF4-FFF2-40B4-BE49-F238E27FC236}">
              <a16:creationId xmlns:a16="http://schemas.microsoft.com/office/drawing/2014/main" id="{7704A21F-56B2-4A1A-97D6-80315D66153C}"/>
            </a:ext>
          </a:extLst>
        </xdr:cNvPr>
        <xdr:cNvCxnSpPr/>
      </xdr:nvCxnSpPr>
      <xdr:spPr>
        <a:xfrm>
          <a:off x="3800475" y="6218918"/>
          <a:ext cx="8382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a:extLst>
            <a:ext uri="{FF2B5EF4-FFF2-40B4-BE49-F238E27FC236}">
              <a16:creationId xmlns:a16="http://schemas.microsoft.com/office/drawing/2014/main" id="{4EEFFCBE-A449-4FE6-A510-036FC7DC816A}"/>
            </a:ext>
          </a:extLst>
        </xdr:cNvPr>
        <xdr:cNvSpPr/>
      </xdr:nvSpPr>
      <xdr:spPr>
        <a:xfrm>
          <a:off x="2857500" y="6132286"/>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9" name="直線コネクタ 78">
          <a:extLst>
            <a:ext uri="{FF2B5EF4-FFF2-40B4-BE49-F238E27FC236}">
              <a16:creationId xmlns:a16="http://schemas.microsoft.com/office/drawing/2014/main" id="{79EC0FE4-3EB8-4F10-9942-4D791EAA4112}"/>
            </a:ext>
          </a:extLst>
        </xdr:cNvPr>
        <xdr:cNvCxnSpPr/>
      </xdr:nvCxnSpPr>
      <xdr:spPr>
        <a:xfrm>
          <a:off x="2911475" y="61862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a:extLst>
            <a:ext uri="{FF2B5EF4-FFF2-40B4-BE49-F238E27FC236}">
              <a16:creationId xmlns:a16="http://schemas.microsoft.com/office/drawing/2014/main" id="{0C6BC3DE-8D80-4D48-8216-793B485A843D}"/>
            </a:ext>
          </a:extLst>
        </xdr:cNvPr>
        <xdr:cNvSpPr/>
      </xdr:nvSpPr>
      <xdr:spPr>
        <a:xfrm>
          <a:off x="1971675" y="6099628"/>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10886</xdr:rowOff>
    </xdr:to>
    <xdr:cxnSp macro="">
      <xdr:nvCxnSpPr>
        <xdr:cNvPr id="81" name="直線コネクタ 80">
          <a:extLst>
            <a:ext uri="{FF2B5EF4-FFF2-40B4-BE49-F238E27FC236}">
              <a16:creationId xmlns:a16="http://schemas.microsoft.com/office/drawing/2014/main" id="{35844002-C0C4-42F5-83A0-1A7923BA19F6}"/>
            </a:ext>
          </a:extLst>
        </xdr:cNvPr>
        <xdr:cNvCxnSpPr/>
      </xdr:nvCxnSpPr>
      <xdr:spPr>
        <a:xfrm>
          <a:off x="2019300" y="6150428"/>
          <a:ext cx="892175"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a:extLst>
            <a:ext uri="{FF2B5EF4-FFF2-40B4-BE49-F238E27FC236}">
              <a16:creationId xmlns:a16="http://schemas.microsoft.com/office/drawing/2014/main" id="{7F6D6174-01DE-4228-9A8A-77C530504905}"/>
            </a:ext>
          </a:extLst>
        </xdr:cNvPr>
        <xdr:cNvSpPr/>
      </xdr:nvSpPr>
      <xdr:spPr>
        <a:xfrm>
          <a:off x="1082675" y="6070147"/>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a:extLst>
            <a:ext uri="{FF2B5EF4-FFF2-40B4-BE49-F238E27FC236}">
              <a16:creationId xmlns:a16="http://schemas.microsoft.com/office/drawing/2014/main" id="{E8802353-C498-4684-9F93-BAB5D48C39CE}"/>
            </a:ext>
          </a:extLst>
        </xdr:cNvPr>
        <xdr:cNvCxnSpPr/>
      </xdr:nvCxnSpPr>
      <xdr:spPr>
        <a:xfrm>
          <a:off x="1133475" y="6117772"/>
          <a:ext cx="88582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2B1ECE33-1C9E-47E3-BDC6-2556C5EF5CA7}"/>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31E932FB-077F-4CB9-8F4C-B7B9C51EF114}"/>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8C7F2F42-1D0A-4D07-B39F-56A3B5FEDBC9}"/>
            </a:ext>
          </a:extLst>
        </xdr:cNvPr>
        <xdr:cNvSpPr txBox="1"/>
      </xdr:nvSpPr>
      <xdr:spPr>
        <a:xfrm>
          <a:off x="1819919" y="6455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7B7CC5CA-D8DF-4D4B-A6E4-7FDFC7D78C25}"/>
            </a:ext>
          </a:extLst>
        </xdr:cNvPr>
        <xdr:cNvSpPr txBox="1"/>
      </xdr:nvSpPr>
      <xdr:spPr>
        <a:xfrm>
          <a:off x="930919" y="6448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8" name="n_1mainValue【図書館】&#10;有形固定資産減価償却率">
          <a:extLst>
            <a:ext uri="{FF2B5EF4-FFF2-40B4-BE49-F238E27FC236}">
              <a16:creationId xmlns:a16="http://schemas.microsoft.com/office/drawing/2014/main" id="{20A35B10-4AB4-477D-813E-E41C6D8FB96A}"/>
            </a:ext>
          </a:extLst>
        </xdr:cNvPr>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9" name="n_2mainValue【図書館】&#10;有形固定資産減価償却率">
          <a:extLst>
            <a:ext uri="{FF2B5EF4-FFF2-40B4-BE49-F238E27FC236}">
              <a16:creationId xmlns:a16="http://schemas.microsoft.com/office/drawing/2014/main" id="{E155C826-28B8-40BB-8E94-458E79C5061E}"/>
            </a:ext>
          </a:extLst>
        </xdr:cNvPr>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a:extLst>
            <a:ext uri="{FF2B5EF4-FFF2-40B4-BE49-F238E27FC236}">
              <a16:creationId xmlns:a16="http://schemas.microsoft.com/office/drawing/2014/main" id="{88FB2765-6015-465E-852A-BD587472B3F0}"/>
            </a:ext>
          </a:extLst>
        </xdr:cNvPr>
        <xdr:cNvSpPr txBox="1"/>
      </xdr:nvSpPr>
      <xdr:spPr>
        <a:xfrm>
          <a:off x="1819919" y="5878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a:extLst>
            <a:ext uri="{FF2B5EF4-FFF2-40B4-BE49-F238E27FC236}">
              <a16:creationId xmlns:a16="http://schemas.microsoft.com/office/drawing/2014/main" id="{BC42744E-CCD0-4E33-B5D9-04425957BB6F}"/>
            </a:ext>
          </a:extLst>
        </xdr:cNvPr>
        <xdr:cNvSpPr txBox="1"/>
      </xdr:nvSpPr>
      <xdr:spPr>
        <a:xfrm>
          <a:off x="930919" y="584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9F3D91D-75CB-4C07-BC44-E7BC228A453F}"/>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A526249-FD48-4B88-BDDC-6736A4694C28}"/>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559F419-04BB-4EEC-9F20-BAA6F8B2B27A}"/>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D6C60C7-5DE4-4F24-B308-E9AE033FC100}"/>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9F5DF35-76DA-4FFD-85AF-F126A6DB4EB3}"/>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A01F7F-42EC-44B2-B243-DFC3F0E4505A}"/>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582FC6A-1054-482A-B7B4-7CAF0B34FAF9}"/>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04BDF57-F6C1-4B6D-A9F3-2ED766053121}"/>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2BE4A0B-2433-4054-AA4F-090E4616C049}"/>
            </a:ext>
          </a:extLst>
        </xdr:cNvPr>
        <xdr:cNvSpPr txBox="1"/>
      </xdr:nvSpPr>
      <xdr:spPr>
        <a:xfrm>
          <a:off x="65690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057C5B7-1A4C-4233-867F-75AAA1BF57B3}"/>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CFDCC3A-6C39-4A5B-98BD-9880EBB6D109}"/>
            </a:ext>
          </a:extLst>
        </xdr:cNvPr>
        <xdr:cNvCxnSpPr/>
      </xdr:nvCxnSpPr>
      <xdr:spPr>
        <a:xfrm>
          <a:off x="6607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0DEA65E-C208-4819-A43D-A5700A4DFD1B}"/>
            </a:ext>
          </a:extLst>
        </xdr:cNvPr>
        <xdr:cNvSpPr txBox="1"/>
      </xdr:nvSpPr>
      <xdr:spPr>
        <a:xfrm>
          <a:off x="6136821"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12C4CDA-E135-4940-BD84-2C0FECE87C10}"/>
            </a:ext>
          </a:extLst>
        </xdr:cNvPr>
        <xdr:cNvCxnSpPr/>
      </xdr:nvCxnSpPr>
      <xdr:spPr>
        <a:xfrm>
          <a:off x="6607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7B73116-5B0D-4EE9-B4DD-137375DC7729}"/>
            </a:ext>
          </a:extLst>
        </xdr:cNvPr>
        <xdr:cNvSpPr txBox="1"/>
      </xdr:nvSpPr>
      <xdr:spPr>
        <a:xfrm>
          <a:off x="6136821" y="671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93198EA-0E7B-4A5B-A0B0-ABF7A10F9F71}"/>
            </a:ext>
          </a:extLst>
        </xdr:cNvPr>
        <xdr:cNvCxnSpPr/>
      </xdr:nvCxnSpPr>
      <xdr:spPr>
        <a:xfrm>
          <a:off x="6607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F2E2070-D096-4EFC-8FCB-1E2EF580DC36}"/>
            </a:ext>
          </a:extLst>
        </xdr:cNvPr>
        <xdr:cNvSpPr txBox="1"/>
      </xdr:nvSpPr>
      <xdr:spPr>
        <a:xfrm>
          <a:off x="6136821" y="633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22C3B94-8227-4ED1-8971-A3A371E4C04D}"/>
            </a:ext>
          </a:extLst>
        </xdr:cNvPr>
        <xdr:cNvCxnSpPr/>
      </xdr:nvCxnSpPr>
      <xdr:spPr>
        <a:xfrm>
          <a:off x="6607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70E3795-A72B-4836-97D0-5DF95ED62B18}"/>
            </a:ext>
          </a:extLst>
        </xdr:cNvPr>
        <xdr:cNvSpPr txBox="1"/>
      </xdr:nvSpPr>
      <xdr:spPr>
        <a:xfrm>
          <a:off x="6136821" y="595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8502291-8A2E-4FC9-BF21-E7CAE97B4526}"/>
            </a:ext>
          </a:extLst>
        </xdr:cNvPr>
        <xdr:cNvCxnSpPr/>
      </xdr:nvCxnSpPr>
      <xdr:spPr>
        <a:xfrm>
          <a:off x="6607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51C1651-E88D-4752-97E4-8A1CEE0ED32D}"/>
            </a:ext>
          </a:extLst>
        </xdr:cNvPr>
        <xdr:cNvSpPr txBox="1"/>
      </xdr:nvSpPr>
      <xdr:spPr>
        <a:xfrm>
          <a:off x="6136821" y="557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53ECE86-00D1-4FF8-B6B2-110BF3BEA3E5}"/>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A3BF37F-0B7A-4047-A689-E8BDD95F2A14}"/>
            </a:ext>
          </a:extLst>
        </xdr:cNvPr>
        <xdr:cNvSpPr txBox="1"/>
      </xdr:nvSpPr>
      <xdr:spPr>
        <a:xfrm>
          <a:off x="6136821"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A041CB6-15AE-4227-8F06-133867A6C5A7}"/>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770E0CD8-D761-403A-B0E3-EF5E6369A802}"/>
            </a:ext>
          </a:extLst>
        </xdr:cNvPr>
        <xdr:cNvCxnSpPr/>
      </xdr:nvCxnSpPr>
      <xdr:spPr>
        <a:xfrm flipV="1">
          <a:off x="10476865" y="59397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64E0CD9F-6AFA-4FDB-BADA-23FBF6DACFB7}"/>
            </a:ext>
          </a:extLst>
        </xdr:cNvPr>
        <xdr:cNvSpPr txBox="1"/>
      </xdr:nvSpPr>
      <xdr:spPr>
        <a:xfrm>
          <a:off x="10515600" y="72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84E1AB0E-4E31-4223-834F-32C0800C7553}"/>
            </a:ext>
          </a:extLst>
        </xdr:cNvPr>
        <xdr:cNvCxnSpPr/>
      </xdr:nvCxnSpPr>
      <xdr:spPr>
        <a:xfrm>
          <a:off x="10391775" y="721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84BBF7FE-263D-43FD-8062-A6A529F50E75}"/>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3BE337C4-10C2-42C6-90DD-009775891A7D}"/>
            </a:ext>
          </a:extLst>
        </xdr:cNvPr>
        <xdr:cNvCxnSpPr/>
      </xdr:nvCxnSpPr>
      <xdr:spPr>
        <a:xfrm>
          <a:off x="10391775"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2CFA140B-D2F4-4465-B14C-78BDE964C81B}"/>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60DC6EB5-3EBF-4333-A4A1-0C96491B0C03}"/>
            </a:ext>
          </a:extLst>
        </xdr:cNvPr>
        <xdr:cNvSpPr/>
      </xdr:nvSpPr>
      <xdr:spPr>
        <a:xfrm>
          <a:off x="10429875" y="69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A29ED6F1-99EC-4736-9026-F4387F20DDD3}"/>
            </a:ext>
          </a:extLst>
        </xdr:cNvPr>
        <xdr:cNvSpPr/>
      </xdr:nvSpPr>
      <xdr:spPr>
        <a:xfrm>
          <a:off x="9591675" y="69475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A5616E0E-AA1A-44A4-A40B-DB1A3A16144A}"/>
            </a:ext>
          </a:extLst>
        </xdr:cNvPr>
        <xdr:cNvSpPr/>
      </xdr:nvSpPr>
      <xdr:spPr>
        <a:xfrm>
          <a:off x="8702675" y="695134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E44530F-492D-46BF-B128-A0F130788B65}"/>
            </a:ext>
          </a:extLst>
        </xdr:cNvPr>
        <xdr:cNvSpPr/>
      </xdr:nvSpPr>
      <xdr:spPr>
        <a:xfrm>
          <a:off x="7810500" y="69627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48AA4DC7-8151-4B44-9D23-2469F0618DA3}"/>
            </a:ext>
          </a:extLst>
        </xdr:cNvPr>
        <xdr:cNvSpPr/>
      </xdr:nvSpPr>
      <xdr:spPr>
        <a:xfrm>
          <a:off x="6924675" y="697103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C15FDA-B249-47B2-9D8D-9ED8607829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9FCB7E-A355-4815-B7E2-52702545EF3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A1CCB4-DA00-471D-9EB8-3D8B50D2DA6A}"/>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FC493C-4415-4A63-A275-4ABC0CFC0664}"/>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813F986-8B6C-4E8E-8BAE-5565872C2E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33020</xdr:rowOff>
    </xdr:from>
    <xdr:to>
      <xdr:col>55</xdr:col>
      <xdr:colOff>50800</xdr:colOff>
      <xdr:row>39</xdr:row>
      <xdr:rowOff>134620</xdr:rowOff>
    </xdr:to>
    <xdr:sp macro="" textlink="">
      <xdr:nvSpPr>
        <xdr:cNvPr id="131" name="楕円 130">
          <a:extLst>
            <a:ext uri="{FF2B5EF4-FFF2-40B4-BE49-F238E27FC236}">
              <a16:creationId xmlns:a16="http://schemas.microsoft.com/office/drawing/2014/main" id="{7C5FEED5-DDE0-43A7-B36D-256EA0265B7C}"/>
            </a:ext>
          </a:extLst>
        </xdr:cNvPr>
        <xdr:cNvSpPr/>
      </xdr:nvSpPr>
      <xdr:spPr>
        <a:xfrm>
          <a:off x="10429875" y="67227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55897</xdr:rowOff>
    </xdr:from>
    <xdr:ext cx="469744" cy="259045"/>
    <xdr:sp macro="" textlink="">
      <xdr:nvSpPr>
        <xdr:cNvPr id="132" name="【図書館】&#10;一人当たり面積該当値テキスト">
          <a:extLst>
            <a:ext uri="{FF2B5EF4-FFF2-40B4-BE49-F238E27FC236}">
              <a16:creationId xmlns:a16="http://schemas.microsoft.com/office/drawing/2014/main" id="{C4686A9E-07E1-4A18-8F73-14818DC528A9}"/>
            </a:ext>
          </a:extLst>
        </xdr:cNvPr>
        <xdr:cNvSpPr txBox="1"/>
      </xdr:nvSpPr>
      <xdr:spPr>
        <a:xfrm>
          <a:off x="10515600"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33020</xdr:rowOff>
    </xdr:from>
    <xdr:to>
      <xdr:col>50</xdr:col>
      <xdr:colOff>165100</xdr:colOff>
      <xdr:row>39</xdr:row>
      <xdr:rowOff>134620</xdr:rowOff>
    </xdr:to>
    <xdr:sp macro="" textlink="">
      <xdr:nvSpPr>
        <xdr:cNvPr id="133" name="楕円 132">
          <a:extLst>
            <a:ext uri="{FF2B5EF4-FFF2-40B4-BE49-F238E27FC236}">
              <a16:creationId xmlns:a16="http://schemas.microsoft.com/office/drawing/2014/main" id="{6A4B490A-F9BE-4977-9964-F620977BEF7C}"/>
            </a:ext>
          </a:extLst>
        </xdr:cNvPr>
        <xdr:cNvSpPr/>
      </xdr:nvSpPr>
      <xdr:spPr>
        <a:xfrm>
          <a:off x="9591675" y="67227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83820</xdr:rowOff>
    </xdr:from>
    <xdr:to>
      <xdr:col>55</xdr:col>
      <xdr:colOff>0</xdr:colOff>
      <xdr:row>39</xdr:row>
      <xdr:rowOff>83820</xdr:rowOff>
    </xdr:to>
    <xdr:cxnSp macro="">
      <xdr:nvCxnSpPr>
        <xdr:cNvPr id="134" name="直線コネクタ 133">
          <a:extLst>
            <a:ext uri="{FF2B5EF4-FFF2-40B4-BE49-F238E27FC236}">
              <a16:creationId xmlns:a16="http://schemas.microsoft.com/office/drawing/2014/main" id="{E1722244-D6BC-4980-B510-F535C107E558}"/>
            </a:ext>
          </a:extLst>
        </xdr:cNvPr>
        <xdr:cNvCxnSpPr/>
      </xdr:nvCxnSpPr>
      <xdr:spPr>
        <a:xfrm>
          <a:off x="9639300" y="677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35" name="楕円 134">
          <a:extLst>
            <a:ext uri="{FF2B5EF4-FFF2-40B4-BE49-F238E27FC236}">
              <a16:creationId xmlns:a16="http://schemas.microsoft.com/office/drawing/2014/main" id="{E6F83DF9-1DB5-4233-8F53-055F8FA0B760}"/>
            </a:ext>
          </a:extLst>
        </xdr:cNvPr>
        <xdr:cNvSpPr/>
      </xdr:nvSpPr>
      <xdr:spPr>
        <a:xfrm>
          <a:off x="8702675" y="671893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80010</xdr:rowOff>
    </xdr:from>
    <xdr:to>
      <xdr:col>50</xdr:col>
      <xdr:colOff>114300</xdr:colOff>
      <xdr:row>39</xdr:row>
      <xdr:rowOff>83820</xdr:rowOff>
    </xdr:to>
    <xdr:cxnSp macro="">
      <xdr:nvCxnSpPr>
        <xdr:cNvPr id="136" name="直線コネクタ 135">
          <a:extLst>
            <a:ext uri="{FF2B5EF4-FFF2-40B4-BE49-F238E27FC236}">
              <a16:creationId xmlns:a16="http://schemas.microsoft.com/office/drawing/2014/main" id="{F2A2ABE0-6C09-48D9-92BA-ED2D87605B93}"/>
            </a:ext>
          </a:extLst>
        </xdr:cNvPr>
        <xdr:cNvCxnSpPr/>
      </xdr:nvCxnSpPr>
      <xdr:spPr>
        <a:xfrm>
          <a:off x="8753475" y="6766560"/>
          <a:ext cx="8858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29210</xdr:rowOff>
    </xdr:from>
    <xdr:to>
      <xdr:col>41</xdr:col>
      <xdr:colOff>101600</xdr:colOff>
      <xdr:row>39</xdr:row>
      <xdr:rowOff>130810</xdr:rowOff>
    </xdr:to>
    <xdr:sp macro="" textlink="">
      <xdr:nvSpPr>
        <xdr:cNvPr id="137" name="楕円 136">
          <a:extLst>
            <a:ext uri="{FF2B5EF4-FFF2-40B4-BE49-F238E27FC236}">
              <a16:creationId xmlns:a16="http://schemas.microsoft.com/office/drawing/2014/main" id="{986396D6-6276-4D39-BCFC-1F2C9BF169C7}"/>
            </a:ext>
          </a:extLst>
        </xdr:cNvPr>
        <xdr:cNvSpPr/>
      </xdr:nvSpPr>
      <xdr:spPr>
        <a:xfrm>
          <a:off x="7810500" y="671893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80010</xdr:rowOff>
    </xdr:from>
    <xdr:to>
      <xdr:col>45</xdr:col>
      <xdr:colOff>177800</xdr:colOff>
      <xdr:row>39</xdr:row>
      <xdr:rowOff>80010</xdr:rowOff>
    </xdr:to>
    <xdr:cxnSp macro="">
      <xdr:nvCxnSpPr>
        <xdr:cNvPr id="138" name="直線コネクタ 137">
          <a:extLst>
            <a:ext uri="{FF2B5EF4-FFF2-40B4-BE49-F238E27FC236}">
              <a16:creationId xmlns:a16="http://schemas.microsoft.com/office/drawing/2014/main" id="{3BA474F0-5B65-491E-97BA-373A597AE5AB}"/>
            </a:ext>
          </a:extLst>
        </xdr:cNvPr>
        <xdr:cNvCxnSpPr/>
      </xdr:nvCxnSpPr>
      <xdr:spPr>
        <a:xfrm>
          <a:off x="7864475"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33020</xdr:rowOff>
    </xdr:from>
    <xdr:to>
      <xdr:col>36</xdr:col>
      <xdr:colOff>165100</xdr:colOff>
      <xdr:row>39</xdr:row>
      <xdr:rowOff>134620</xdr:rowOff>
    </xdr:to>
    <xdr:sp macro="" textlink="">
      <xdr:nvSpPr>
        <xdr:cNvPr id="139" name="楕円 138">
          <a:extLst>
            <a:ext uri="{FF2B5EF4-FFF2-40B4-BE49-F238E27FC236}">
              <a16:creationId xmlns:a16="http://schemas.microsoft.com/office/drawing/2014/main" id="{188221E0-2327-4A43-864A-FD60D200BC6D}"/>
            </a:ext>
          </a:extLst>
        </xdr:cNvPr>
        <xdr:cNvSpPr/>
      </xdr:nvSpPr>
      <xdr:spPr>
        <a:xfrm>
          <a:off x="6924675" y="67227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80010</xdr:rowOff>
    </xdr:from>
    <xdr:to>
      <xdr:col>41</xdr:col>
      <xdr:colOff>50800</xdr:colOff>
      <xdr:row>39</xdr:row>
      <xdr:rowOff>83820</xdr:rowOff>
    </xdr:to>
    <xdr:cxnSp macro="">
      <xdr:nvCxnSpPr>
        <xdr:cNvPr id="140" name="直線コネクタ 139">
          <a:extLst>
            <a:ext uri="{FF2B5EF4-FFF2-40B4-BE49-F238E27FC236}">
              <a16:creationId xmlns:a16="http://schemas.microsoft.com/office/drawing/2014/main" id="{EC8FC190-C103-4885-8977-D46DDFF467F2}"/>
            </a:ext>
          </a:extLst>
        </xdr:cNvPr>
        <xdr:cNvCxnSpPr/>
      </xdr:nvCxnSpPr>
      <xdr:spPr>
        <a:xfrm flipV="1">
          <a:off x="6972300" y="6766560"/>
          <a:ext cx="8921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5A1308BF-6F18-4A42-B0B0-2144A0CE8BA6}"/>
            </a:ext>
          </a:extLst>
        </xdr:cNvPr>
        <xdr:cNvSpPr txBox="1"/>
      </xdr:nvSpPr>
      <xdr:spPr>
        <a:xfrm>
          <a:off x="9391727" y="704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1C0E4672-A30F-4082-81E4-56BBCDAEC6BF}"/>
            </a:ext>
          </a:extLst>
        </xdr:cNvPr>
        <xdr:cNvSpPr txBox="1"/>
      </xdr:nvSpPr>
      <xdr:spPr>
        <a:xfrm>
          <a:off x="8515427" y="704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196DAC99-9AAB-4036-891E-61192DB31EEC}"/>
            </a:ext>
          </a:extLst>
        </xdr:cNvPr>
        <xdr:cNvSpPr txBox="1"/>
      </xdr:nvSpPr>
      <xdr:spPr>
        <a:xfrm>
          <a:off x="7629602"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32A1E867-5885-482E-AC3F-A83BB76CD699}"/>
            </a:ext>
          </a:extLst>
        </xdr:cNvPr>
        <xdr:cNvSpPr txBox="1"/>
      </xdr:nvSpPr>
      <xdr:spPr>
        <a:xfrm>
          <a:off x="6740602"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151147</xdr:rowOff>
    </xdr:from>
    <xdr:ext cx="469744" cy="259045"/>
    <xdr:sp macro="" textlink="">
      <xdr:nvSpPr>
        <xdr:cNvPr id="145" name="n_1mainValue【図書館】&#10;一人当たり面積">
          <a:extLst>
            <a:ext uri="{FF2B5EF4-FFF2-40B4-BE49-F238E27FC236}">
              <a16:creationId xmlns:a16="http://schemas.microsoft.com/office/drawing/2014/main" id="{71CF2987-0918-47FA-9BD0-1F739BF51823}"/>
            </a:ext>
          </a:extLst>
        </xdr:cNvPr>
        <xdr:cNvSpPr txBox="1"/>
      </xdr:nvSpPr>
      <xdr:spPr>
        <a:xfrm>
          <a:off x="93917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46" name="n_2mainValue【図書館】&#10;一人当たり面積">
          <a:extLst>
            <a:ext uri="{FF2B5EF4-FFF2-40B4-BE49-F238E27FC236}">
              <a16:creationId xmlns:a16="http://schemas.microsoft.com/office/drawing/2014/main" id="{4C98E764-25E3-40FB-BDD5-50D4AF32C65A}"/>
            </a:ext>
          </a:extLst>
        </xdr:cNvPr>
        <xdr:cNvSpPr txBox="1"/>
      </xdr:nvSpPr>
      <xdr:spPr>
        <a:xfrm>
          <a:off x="8515427" y="64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7" name="n_3mainValue【図書館】&#10;一人当たり面積">
          <a:extLst>
            <a:ext uri="{FF2B5EF4-FFF2-40B4-BE49-F238E27FC236}">
              <a16:creationId xmlns:a16="http://schemas.microsoft.com/office/drawing/2014/main" id="{EFCBC9DB-DD9C-42F6-BB3C-F2B5E07B0658}"/>
            </a:ext>
          </a:extLst>
        </xdr:cNvPr>
        <xdr:cNvSpPr txBox="1"/>
      </xdr:nvSpPr>
      <xdr:spPr>
        <a:xfrm>
          <a:off x="7629602" y="64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151147</xdr:rowOff>
    </xdr:from>
    <xdr:ext cx="469744" cy="259045"/>
    <xdr:sp macro="" textlink="">
      <xdr:nvSpPr>
        <xdr:cNvPr id="148" name="n_4mainValue【図書館】&#10;一人当たり面積">
          <a:extLst>
            <a:ext uri="{FF2B5EF4-FFF2-40B4-BE49-F238E27FC236}">
              <a16:creationId xmlns:a16="http://schemas.microsoft.com/office/drawing/2014/main" id="{E6928445-9E1E-42E3-AAC0-C6F706A18EA6}"/>
            </a:ext>
          </a:extLst>
        </xdr:cNvPr>
        <xdr:cNvSpPr txBox="1"/>
      </xdr:nvSpPr>
      <xdr:spPr>
        <a:xfrm>
          <a:off x="6740602"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1E4BE71-4801-4ECF-9286-DD2A3C338E95}"/>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7860B8-3074-44FE-84AC-5BBE7F5A6491}"/>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5CF743F-1FB1-4854-BE15-7DF77A6D8C0C}"/>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1FBC0F8-C312-4C52-A312-56B67325BE14}"/>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D3BB242-A9C1-41BA-BDD1-BB5F66EBDA71}"/>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5F0F3FB-17DF-4C17-87D6-9C2F2DA70F71}"/>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03D5F13-D08A-4DEE-AB52-B42ACEBACAC4}"/>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307E16A-CCC8-4AAC-A0C6-D25197613E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61151D5-9B2F-4B42-974C-D08B9FD9A2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A53CE86-C32F-4A7D-A3E2-92B83961645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E2F2C05-A63C-4791-8737-49581E667CF5}"/>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0FAF2AF-AEEA-493E-83EB-BD9783C66A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8108180-17EF-4711-9E10-3E6179EE905B}"/>
            </a:ext>
          </a:extLst>
        </xdr:cNvPr>
        <xdr:cNvSpPr txBox="1"/>
      </xdr:nvSpPr>
      <xdr:spPr>
        <a:xfrm>
          <a:off x="297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941717E-E994-4BAF-BB85-DE3B86C751AD}"/>
            </a:ext>
          </a:extLst>
        </xdr:cNvPr>
        <xdr:cNvCxnSpPr/>
      </xdr:nvCxnSpPr>
      <xdr:spPr>
        <a:xfrm>
          <a:off x="762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D4BB0C2-3F67-46B0-A9E6-63C52F98630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2C5676B-4C92-4018-84D7-33123B881BE9}"/>
            </a:ext>
          </a:extLst>
        </xdr:cNvPr>
        <xdr:cNvCxnSpPr/>
      </xdr:nvCxnSpPr>
      <xdr:spPr>
        <a:xfrm>
          <a:off x="762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0FD1D5D-F48F-4E8A-B79A-924461E8C4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8368774-47FE-4913-A142-EE31EB2F5C78}"/>
            </a:ext>
          </a:extLst>
        </xdr:cNvPr>
        <xdr:cNvCxnSpPr/>
      </xdr:nvCxnSpPr>
      <xdr:spPr>
        <a:xfrm>
          <a:off x="762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29F3A30-A2F6-493F-AD14-F8D33167EF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ED64234-A085-4613-AE7A-1DFDBD3C5F4D}"/>
            </a:ext>
          </a:extLst>
        </xdr:cNvPr>
        <xdr:cNvCxnSpPr/>
      </xdr:nvCxnSpPr>
      <xdr:spPr>
        <a:xfrm>
          <a:off x="762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C504E56-F97A-458A-935C-AFFDBBB04F3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BE24FC3-B8F2-48A5-B9B8-46F88B0AFB2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376FA6D-62A6-4615-973C-6B38B0F2132F}"/>
            </a:ext>
          </a:extLst>
        </xdr:cNvPr>
        <xdr:cNvSpPr txBox="1"/>
      </xdr:nvSpPr>
      <xdr:spPr>
        <a:xfrm>
          <a:off x="423061"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A214756-6F24-49E2-A726-4C37666F56C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BDF1A3B-1FBE-48CB-B675-07A79A586C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EA8B07E-C803-483A-904C-753095AD8311}"/>
            </a:ext>
          </a:extLst>
        </xdr:cNvPr>
        <xdr:cNvCxnSpPr/>
      </xdr:nvCxnSpPr>
      <xdr:spPr>
        <a:xfrm flipV="1">
          <a:off x="4638040"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B378130-3378-4ADE-ACC3-E19CAB6C44B5}"/>
            </a:ext>
          </a:extLst>
        </xdr:cNvPr>
        <xdr:cNvSpPr txBox="1"/>
      </xdr:nvSpPr>
      <xdr:spPr>
        <a:xfrm>
          <a:off x="467677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BCCC87F9-AC3C-45B3-8923-4C5DEB6A87D9}"/>
            </a:ext>
          </a:extLst>
        </xdr:cNvPr>
        <xdr:cNvCxnSpPr/>
      </xdr:nvCxnSpPr>
      <xdr:spPr>
        <a:xfrm>
          <a:off x="4549775" y="1110342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6D65A434-2640-45AC-8FE1-248573A0056F}"/>
            </a:ext>
          </a:extLst>
        </xdr:cNvPr>
        <xdr:cNvSpPr txBox="1"/>
      </xdr:nvSpPr>
      <xdr:spPr>
        <a:xfrm>
          <a:off x="4676775"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6E25E406-090D-461B-9DBA-73DF24BFB346}"/>
            </a:ext>
          </a:extLst>
        </xdr:cNvPr>
        <xdr:cNvCxnSpPr/>
      </xdr:nvCxnSpPr>
      <xdr:spPr>
        <a:xfrm>
          <a:off x="4549775" y="957834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4EF6E95-E560-4767-A54F-49254EC0F1BA}"/>
            </a:ext>
          </a:extLst>
        </xdr:cNvPr>
        <xdr:cNvSpPr txBox="1"/>
      </xdr:nvSpPr>
      <xdr:spPr>
        <a:xfrm>
          <a:off x="4676775"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3911085A-1FB1-4820-86BB-7FE212649137}"/>
            </a:ext>
          </a:extLst>
        </xdr:cNvPr>
        <xdr:cNvSpPr/>
      </xdr:nvSpPr>
      <xdr:spPr>
        <a:xfrm>
          <a:off x="4587875" y="1049083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C8E5AE3D-6135-4369-8738-A538AFCECC9C}"/>
            </a:ext>
          </a:extLst>
        </xdr:cNvPr>
        <xdr:cNvSpPr/>
      </xdr:nvSpPr>
      <xdr:spPr>
        <a:xfrm>
          <a:off x="3749675" y="10487569"/>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8B75F75F-018F-4E81-AA32-902D987DFAA4}"/>
            </a:ext>
          </a:extLst>
        </xdr:cNvPr>
        <xdr:cNvSpPr/>
      </xdr:nvSpPr>
      <xdr:spPr>
        <a:xfrm>
          <a:off x="2857500" y="1047296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3EBE42AC-9972-447D-A056-7236F6B530C2}"/>
            </a:ext>
          </a:extLst>
        </xdr:cNvPr>
        <xdr:cNvSpPr/>
      </xdr:nvSpPr>
      <xdr:spPr>
        <a:xfrm>
          <a:off x="1971675" y="10458269"/>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C494BF34-304F-4A5F-9014-ADE96AD70DFF}"/>
            </a:ext>
          </a:extLst>
        </xdr:cNvPr>
        <xdr:cNvSpPr/>
      </xdr:nvSpPr>
      <xdr:spPr>
        <a:xfrm>
          <a:off x="1082675" y="10435409"/>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460E00E-5B2A-4099-A0E0-931A48C68194}"/>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A2D9A3-ACB0-4C84-AFA4-67EBD6043B8F}"/>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CF3115F-A7B7-4A71-BC3C-41DD098E9025}"/>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81672A-6F63-48EF-B8A7-7A364FFB28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4296C6B-6721-4168-AC6B-0EC7EEA885CC}"/>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90" name="楕円 189">
          <a:extLst>
            <a:ext uri="{FF2B5EF4-FFF2-40B4-BE49-F238E27FC236}">
              <a16:creationId xmlns:a16="http://schemas.microsoft.com/office/drawing/2014/main" id="{7467034C-3D08-40DB-8D0B-AFA51A26A932}"/>
            </a:ext>
          </a:extLst>
        </xdr:cNvPr>
        <xdr:cNvSpPr/>
      </xdr:nvSpPr>
      <xdr:spPr>
        <a:xfrm>
          <a:off x="4587875" y="10569303"/>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21B3928-E735-40B1-AF33-1E80DB1ED853}"/>
            </a:ext>
          </a:extLst>
        </xdr:cNvPr>
        <xdr:cNvSpPr txBox="1"/>
      </xdr:nvSpPr>
      <xdr:spPr>
        <a:xfrm>
          <a:off x="4676775" y="1055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2" name="楕円 191">
          <a:extLst>
            <a:ext uri="{FF2B5EF4-FFF2-40B4-BE49-F238E27FC236}">
              <a16:creationId xmlns:a16="http://schemas.microsoft.com/office/drawing/2014/main" id="{9DF0B523-E492-42AB-8CDE-1308E2640C3E}"/>
            </a:ext>
          </a:extLst>
        </xdr:cNvPr>
        <xdr:cNvSpPr/>
      </xdr:nvSpPr>
      <xdr:spPr>
        <a:xfrm>
          <a:off x="3749675" y="1053338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161653</xdr:rowOff>
    </xdr:to>
    <xdr:cxnSp macro="">
      <xdr:nvCxnSpPr>
        <xdr:cNvPr id="193" name="直線コネクタ 192">
          <a:extLst>
            <a:ext uri="{FF2B5EF4-FFF2-40B4-BE49-F238E27FC236}">
              <a16:creationId xmlns:a16="http://schemas.microsoft.com/office/drawing/2014/main" id="{C95527D7-2DB2-4735-B578-4260F596D624}"/>
            </a:ext>
          </a:extLst>
        </xdr:cNvPr>
        <xdr:cNvCxnSpPr/>
      </xdr:nvCxnSpPr>
      <xdr:spPr>
        <a:xfrm>
          <a:off x="3800475" y="10587355"/>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4" name="楕円 193">
          <a:extLst>
            <a:ext uri="{FF2B5EF4-FFF2-40B4-BE49-F238E27FC236}">
              <a16:creationId xmlns:a16="http://schemas.microsoft.com/office/drawing/2014/main" id="{AE9F90D8-8101-4391-B226-F976BDF69385}"/>
            </a:ext>
          </a:extLst>
        </xdr:cNvPr>
        <xdr:cNvSpPr/>
      </xdr:nvSpPr>
      <xdr:spPr>
        <a:xfrm>
          <a:off x="2857500" y="104974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125730</xdr:rowOff>
    </xdr:to>
    <xdr:cxnSp macro="">
      <xdr:nvCxnSpPr>
        <xdr:cNvPr id="195" name="直線コネクタ 194">
          <a:extLst>
            <a:ext uri="{FF2B5EF4-FFF2-40B4-BE49-F238E27FC236}">
              <a16:creationId xmlns:a16="http://schemas.microsoft.com/office/drawing/2014/main" id="{8BFF05CE-85ED-4BA7-923E-A5A322B09AC1}"/>
            </a:ext>
          </a:extLst>
        </xdr:cNvPr>
        <xdr:cNvCxnSpPr/>
      </xdr:nvCxnSpPr>
      <xdr:spPr>
        <a:xfrm>
          <a:off x="2911475" y="10551432"/>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6" name="楕円 195">
          <a:extLst>
            <a:ext uri="{FF2B5EF4-FFF2-40B4-BE49-F238E27FC236}">
              <a16:creationId xmlns:a16="http://schemas.microsoft.com/office/drawing/2014/main" id="{5FBA510A-E7F2-43A3-A61A-9F8D0FB67F46}"/>
            </a:ext>
          </a:extLst>
        </xdr:cNvPr>
        <xdr:cNvSpPr/>
      </xdr:nvSpPr>
      <xdr:spPr>
        <a:xfrm>
          <a:off x="1971675" y="10461534"/>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89807</xdr:rowOff>
    </xdr:to>
    <xdr:cxnSp macro="">
      <xdr:nvCxnSpPr>
        <xdr:cNvPr id="197" name="直線コネクタ 196">
          <a:extLst>
            <a:ext uri="{FF2B5EF4-FFF2-40B4-BE49-F238E27FC236}">
              <a16:creationId xmlns:a16="http://schemas.microsoft.com/office/drawing/2014/main" id="{543F2DB7-44B3-422F-9F2E-53DF255937DA}"/>
            </a:ext>
          </a:extLst>
        </xdr:cNvPr>
        <xdr:cNvCxnSpPr/>
      </xdr:nvCxnSpPr>
      <xdr:spPr>
        <a:xfrm>
          <a:off x="2019300" y="10512334"/>
          <a:ext cx="892175" cy="3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8" name="楕円 197">
          <a:extLst>
            <a:ext uri="{FF2B5EF4-FFF2-40B4-BE49-F238E27FC236}">
              <a16:creationId xmlns:a16="http://schemas.microsoft.com/office/drawing/2014/main" id="{8512873B-559A-4662-8E97-02E745A4AE54}"/>
            </a:ext>
          </a:extLst>
        </xdr:cNvPr>
        <xdr:cNvSpPr/>
      </xdr:nvSpPr>
      <xdr:spPr>
        <a:xfrm>
          <a:off x="1082675" y="10428787"/>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53884</xdr:rowOff>
    </xdr:to>
    <xdr:cxnSp macro="">
      <xdr:nvCxnSpPr>
        <xdr:cNvPr id="199" name="直線コネクタ 198">
          <a:extLst>
            <a:ext uri="{FF2B5EF4-FFF2-40B4-BE49-F238E27FC236}">
              <a16:creationId xmlns:a16="http://schemas.microsoft.com/office/drawing/2014/main" id="{4BBEA070-F26A-4F28-B629-CF37FA6879AC}"/>
            </a:ext>
          </a:extLst>
        </xdr:cNvPr>
        <xdr:cNvCxnSpPr/>
      </xdr:nvCxnSpPr>
      <xdr:spPr>
        <a:xfrm>
          <a:off x="1133475" y="10476412"/>
          <a:ext cx="88582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E2FD3DBA-22C9-4538-8F8C-B292FE9DA990}"/>
            </a:ext>
          </a:extLst>
        </xdr:cNvPr>
        <xdr:cNvSpPr txBox="1"/>
      </xdr:nvSpPr>
      <xdr:spPr>
        <a:xfrm>
          <a:off x="3582044" y="102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7001B0ED-8AD7-4624-A1DB-4EA850C5AC93}"/>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F8F51D67-CCD9-4ADF-A70D-BAFDEFFA3DBB}"/>
            </a:ext>
          </a:extLst>
        </xdr:cNvPr>
        <xdr:cNvSpPr txBox="1"/>
      </xdr:nvSpPr>
      <xdr:spPr>
        <a:xfrm>
          <a:off x="1819919"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B13DAD6C-8CA8-485B-9D2E-C48FDF5C5801}"/>
            </a:ext>
          </a:extLst>
        </xdr:cNvPr>
        <xdr:cNvSpPr txBox="1"/>
      </xdr:nvSpPr>
      <xdr:spPr>
        <a:xfrm>
          <a:off x="930919" y="1053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4" name="n_1mainValue【体育館・プール】&#10;有形固定資産減価償却率">
          <a:extLst>
            <a:ext uri="{FF2B5EF4-FFF2-40B4-BE49-F238E27FC236}">
              <a16:creationId xmlns:a16="http://schemas.microsoft.com/office/drawing/2014/main" id="{E8515251-0B8F-498D-B09A-7F214ACBACCA}"/>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5" name="n_2mainValue【体育館・プール】&#10;有形固定資産減価償却率">
          <a:extLst>
            <a:ext uri="{FF2B5EF4-FFF2-40B4-BE49-F238E27FC236}">
              <a16:creationId xmlns:a16="http://schemas.microsoft.com/office/drawing/2014/main" id="{81FE301B-9FB3-4611-A047-624ED47C42B0}"/>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6" name="n_3mainValue【体育館・プール】&#10;有形固定資産減価償却率">
          <a:extLst>
            <a:ext uri="{FF2B5EF4-FFF2-40B4-BE49-F238E27FC236}">
              <a16:creationId xmlns:a16="http://schemas.microsoft.com/office/drawing/2014/main" id="{5DBDEBBB-0F34-4E67-BFD1-D371DB998B65}"/>
            </a:ext>
          </a:extLst>
        </xdr:cNvPr>
        <xdr:cNvSpPr txBox="1"/>
      </xdr:nvSpPr>
      <xdr:spPr>
        <a:xfrm>
          <a:off x="1819919"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85289</xdr:rowOff>
    </xdr:from>
    <xdr:ext cx="405111" cy="259045"/>
    <xdr:sp macro="" textlink="">
      <xdr:nvSpPr>
        <xdr:cNvPr id="207" name="n_4mainValue【体育館・プール】&#10;有形固定資産減価償却率">
          <a:extLst>
            <a:ext uri="{FF2B5EF4-FFF2-40B4-BE49-F238E27FC236}">
              <a16:creationId xmlns:a16="http://schemas.microsoft.com/office/drawing/2014/main" id="{A44EDD54-06FB-431D-B096-B695AA1C7EE0}"/>
            </a:ext>
          </a:extLst>
        </xdr:cNvPr>
        <xdr:cNvSpPr txBox="1"/>
      </xdr:nvSpPr>
      <xdr:spPr>
        <a:xfrm>
          <a:off x="930919" y="102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D88E83C-0CE3-456D-84EF-85BF1C5DF959}"/>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079B80B-5611-4D96-BF34-A4CFB31E647C}"/>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B2973AE-5BCD-481A-8530-E697248AE145}"/>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1007C5D-9C1F-4DAC-9EE4-F5FD23F5693E}"/>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1BC8A66-E85F-4C2A-A21B-17FD63E8A7A2}"/>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E9371C3-E731-424A-8029-886E6917E475}"/>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F0E419B-C747-4AD0-8F2C-23A3BD4BEC30}"/>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D9DA581-35E7-4F35-8198-012C32F8C6FB}"/>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8AA1EEB-77C9-4978-9D18-EB3962AB954B}"/>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DD01D85-EF80-4E1C-8397-02EF5CF31FCD}"/>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99D9E62-F560-468F-908C-25DE98CC461D}"/>
            </a:ext>
          </a:extLst>
        </xdr:cNvPr>
        <xdr:cNvCxnSpPr/>
      </xdr:nvCxnSpPr>
      <xdr:spPr>
        <a:xfrm>
          <a:off x="6607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85D53933-F8B5-4409-982D-380A23FE22CD}"/>
            </a:ext>
          </a:extLst>
        </xdr:cNvPr>
        <xdr:cNvSpPr txBox="1"/>
      </xdr:nvSpPr>
      <xdr:spPr>
        <a:xfrm>
          <a:off x="6136821"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FF27A38-57DB-4260-A186-C017488F6D83}"/>
            </a:ext>
          </a:extLst>
        </xdr:cNvPr>
        <xdr:cNvCxnSpPr/>
      </xdr:nvCxnSpPr>
      <xdr:spPr>
        <a:xfrm>
          <a:off x="6607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4657F13-B4B1-4C7D-A5E9-1DDF183ACEB1}"/>
            </a:ext>
          </a:extLst>
        </xdr:cNvPr>
        <xdr:cNvSpPr txBox="1"/>
      </xdr:nvSpPr>
      <xdr:spPr>
        <a:xfrm>
          <a:off x="6136821"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E885C69-13B2-4D4E-B02B-5618C1BE9C86}"/>
            </a:ext>
          </a:extLst>
        </xdr:cNvPr>
        <xdr:cNvCxnSpPr/>
      </xdr:nvCxnSpPr>
      <xdr:spPr>
        <a:xfrm>
          <a:off x="6607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263C7DB-6F35-4EAC-85E1-790031F35FD6}"/>
            </a:ext>
          </a:extLst>
        </xdr:cNvPr>
        <xdr:cNvSpPr txBox="1"/>
      </xdr:nvSpPr>
      <xdr:spPr>
        <a:xfrm>
          <a:off x="6136821"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8BBF926-CA90-4D15-9AE0-6604CCEC233F}"/>
            </a:ext>
          </a:extLst>
        </xdr:cNvPr>
        <xdr:cNvCxnSpPr/>
      </xdr:nvCxnSpPr>
      <xdr:spPr>
        <a:xfrm>
          <a:off x="6607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CBC517A-62A1-4D40-BDD7-69BB3B3B57CA}"/>
            </a:ext>
          </a:extLst>
        </xdr:cNvPr>
        <xdr:cNvSpPr txBox="1"/>
      </xdr:nvSpPr>
      <xdr:spPr>
        <a:xfrm>
          <a:off x="6136821" y="976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C9DD6E7-AD7B-484C-BAAF-B787F2C69374}"/>
            </a:ext>
          </a:extLst>
        </xdr:cNvPr>
        <xdr:cNvCxnSpPr/>
      </xdr:nvCxnSpPr>
      <xdr:spPr>
        <a:xfrm>
          <a:off x="6607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169327B-9E90-47BA-AA53-291DB3DBFC4D}"/>
            </a:ext>
          </a:extLst>
        </xdr:cNvPr>
        <xdr:cNvSpPr txBox="1"/>
      </xdr:nvSpPr>
      <xdr:spPr>
        <a:xfrm>
          <a:off x="6136821" y="938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C27F7DA-E282-41A3-86CA-A2C92EF3A02A}"/>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18D82E3-3663-4FFE-9201-AD7B1A31A724}"/>
            </a:ext>
          </a:extLst>
        </xdr:cNvPr>
        <xdr:cNvSpPr txBox="1"/>
      </xdr:nvSpPr>
      <xdr:spPr>
        <a:xfrm>
          <a:off x="6136821"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9441ACA-9413-45F9-BD2D-33C6AE3A2682}"/>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704FE405-E180-49D9-AD55-720EB15F09CD}"/>
            </a:ext>
          </a:extLst>
        </xdr:cNvPr>
        <xdr:cNvCxnSpPr/>
      </xdr:nvCxnSpPr>
      <xdr:spPr>
        <a:xfrm flipV="1">
          <a:off x="10476865" y="970915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306602DE-26A7-4A77-9190-7DCB52B63C67}"/>
            </a:ext>
          </a:extLst>
        </xdr:cNvPr>
        <xdr:cNvSpPr txBox="1"/>
      </xdr:nvSpPr>
      <xdr:spPr>
        <a:xfrm>
          <a:off x="10515600" y="110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AB725820-8A1B-421F-B163-F19F99AEE27D}"/>
            </a:ext>
          </a:extLst>
        </xdr:cNvPr>
        <xdr:cNvCxnSpPr/>
      </xdr:nvCxnSpPr>
      <xdr:spPr>
        <a:xfrm>
          <a:off x="10391775" y="1103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BB9EDAF3-EE3A-48B1-A944-F1ADDC316B44}"/>
            </a:ext>
          </a:extLst>
        </xdr:cNvPr>
        <xdr:cNvSpPr txBox="1"/>
      </xdr:nvSpPr>
      <xdr:spPr>
        <a:xfrm>
          <a:off x="10515600"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BE684439-C9D8-4FA8-830A-61680DDC25BA}"/>
            </a:ext>
          </a:extLst>
        </xdr:cNvPr>
        <xdr:cNvCxnSpPr/>
      </xdr:nvCxnSpPr>
      <xdr:spPr>
        <a:xfrm>
          <a:off x="10391775" y="970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B4E4765F-40EA-4998-9593-256D93BB033D}"/>
            </a:ext>
          </a:extLst>
        </xdr:cNvPr>
        <xdr:cNvSpPr txBox="1"/>
      </xdr:nvSpPr>
      <xdr:spPr>
        <a:xfrm>
          <a:off x="10515600" y="1052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4A0C7043-E4D6-43B5-BC85-F6392ADE485C}"/>
            </a:ext>
          </a:extLst>
        </xdr:cNvPr>
        <xdr:cNvSpPr/>
      </xdr:nvSpPr>
      <xdr:spPr>
        <a:xfrm>
          <a:off x="10429875" y="1067054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47D6C03D-C47C-46B5-AF04-26BF6EFC841A}"/>
            </a:ext>
          </a:extLst>
        </xdr:cNvPr>
        <xdr:cNvSpPr/>
      </xdr:nvSpPr>
      <xdr:spPr>
        <a:xfrm>
          <a:off x="9591675" y="10685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DB1258D8-C837-4A1A-8BA0-FDAAD0178D12}"/>
            </a:ext>
          </a:extLst>
        </xdr:cNvPr>
        <xdr:cNvSpPr/>
      </xdr:nvSpPr>
      <xdr:spPr>
        <a:xfrm>
          <a:off x="8702675" y="1068768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1510C7E1-1C41-484C-AA70-66ED1DBB2D8F}"/>
            </a:ext>
          </a:extLst>
        </xdr:cNvPr>
        <xdr:cNvSpPr/>
      </xdr:nvSpPr>
      <xdr:spPr>
        <a:xfrm>
          <a:off x="7810500" y="1068514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C6F831EF-D8ED-4F8C-80BF-993B9A08392E}"/>
            </a:ext>
          </a:extLst>
        </xdr:cNvPr>
        <xdr:cNvSpPr/>
      </xdr:nvSpPr>
      <xdr:spPr>
        <a:xfrm>
          <a:off x="6924675" y="1067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D733BEA-1B35-4318-921D-AC09912CA1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E87C637-CDB1-4671-806F-C31082581E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DFE38AB-8E44-4946-B56C-12B4D924F185}"/>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CD2ADE3-E1B7-442C-824E-0BE8164BE649}"/>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5057058-99D6-4F3F-B1A8-EED269E7A7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147320</xdr:rowOff>
    </xdr:from>
    <xdr:to>
      <xdr:col>55</xdr:col>
      <xdr:colOff>50800</xdr:colOff>
      <xdr:row>64</xdr:row>
      <xdr:rowOff>77470</xdr:rowOff>
    </xdr:to>
    <xdr:sp macro="" textlink="">
      <xdr:nvSpPr>
        <xdr:cNvPr id="247" name="楕円 246">
          <a:extLst>
            <a:ext uri="{FF2B5EF4-FFF2-40B4-BE49-F238E27FC236}">
              <a16:creationId xmlns:a16="http://schemas.microsoft.com/office/drawing/2014/main" id="{60259B49-1434-4826-A122-363D4256AECE}"/>
            </a:ext>
          </a:extLst>
        </xdr:cNvPr>
        <xdr:cNvSpPr/>
      </xdr:nvSpPr>
      <xdr:spPr>
        <a:xfrm>
          <a:off x="10429875" y="10951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62247</xdr:rowOff>
    </xdr:from>
    <xdr:ext cx="469744" cy="259045"/>
    <xdr:sp macro="" textlink="">
      <xdr:nvSpPr>
        <xdr:cNvPr id="248" name="【体育館・プール】&#10;一人当たり面積該当値テキスト">
          <a:extLst>
            <a:ext uri="{FF2B5EF4-FFF2-40B4-BE49-F238E27FC236}">
              <a16:creationId xmlns:a16="http://schemas.microsoft.com/office/drawing/2014/main" id="{D9C7DD03-3013-4DF6-9891-6BC128CBA3DE}"/>
            </a:ext>
          </a:extLst>
        </xdr:cNvPr>
        <xdr:cNvSpPr txBox="1"/>
      </xdr:nvSpPr>
      <xdr:spPr>
        <a:xfrm>
          <a:off x="10515600" y="1086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147320</xdr:rowOff>
    </xdr:from>
    <xdr:to>
      <xdr:col>50</xdr:col>
      <xdr:colOff>165100</xdr:colOff>
      <xdr:row>64</xdr:row>
      <xdr:rowOff>77470</xdr:rowOff>
    </xdr:to>
    <xdr:sp macro="" textlink="">
      <xdr:nvSpPr>
        <xdr:cNvPr id="249" name="楕円 248">
          <a:extLst>
            <a:ext uri="{FF2B5EF4-FFF2-40B4-BE49-F238E27FC236}">
              <a16:creationId xmlns:a16="http://schemas.microsoft.com/office/drawing/2014/main" id="{C1273E32-D9D2-4C7D-959F-05793415AA50}"/>
            </a:ext>
          </a:extLst>
        </xdr:cNvPr>
        <xdr:cNvSpPr/>
      </xdr:nvSpPr>
      <xdr:spPr>
        <a:xfrm>
          <a:off x="9591675" y="10951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26670</xdr:rowOff>
    </xdr:to>
    <xdr:cxnSp macro="">
      <xdr:nvCxnSpPr>
        <xdr:cNvPr id="250" name="直線コネクタ 249">
          <a:extLst>
            <a:ext uri="{FF2B5EF4-FFF2-40B4-BE49-F238E27FC236}">
              <a16:creationId xmlns:a16="http://schemas.microsoft.com/office/drawing/2014/main" id="{154CDB25-8B83-4546-9D3E-193C9919A5B4}"/>
            </a:ext>
          </a:extLst>
        </xdr:cNvPr>
        <xdr:cNvCxnSpPr/>
      </xdr:nvCxnSpPr>
      <xdr:spPr>
        <a:xfrm>
          <a:off x="9639300" y="11002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147320</xdr:rowOff>
    </xdr:from>
    <xdr:to>
      <xdr:col>46</xdr:col>
      <xdr:colOff>38100</xdr:colOff>
      <xdr:row>64</xdr:row>
      <xdr:rowOff>77470</xdr:rowOff>
    </xdr:to>
    <xdr:sp macro="" textlink="">
      <xdr:nvSpPr>
        <xdr:cNvPr id="251" name="楕円 250">
          <a:extLst>
            <a:ext uri="{FF2B5EF4-FFF2-40B4-BE49-F238E27FC236}">
              <a16:creationId xmlns:a16="http://schemas.microsoft.com/office/drawing/2014/main" id="{0B131AA2-27B7-4369-8A97-CBBBD682C810}"/>
            </a:ext>
          </a:extLst>
        </xdr:cNvPr>
        <xdr:cNvSpPr/>
      </xdr:nvSpPr>
      <xdr:spPr>
        <a:xfrm>
          <a:off x="8702675" y="1095184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26670</xdr:rowOff>
    </xdr:from>
    <xdr:to>
      <xdr:col>50</xdr:col>
      <xdr:colOff>114300</xdr:colOff>
      <xdr:row>64</xdr:row>
      <xdr:rowOff>26670</xdr:rowOff>
    </xdr:to>
    <xdr:cxnSp macro="">
      <xdr:nvCxnSpPr>
        <xdr:cNvPr id="252" name="直線コネクタ 251">
          <a:extLst>
            <a:ext uri="{FF2B5EF4-FFF2-40B4-BE49-F238E27FC236}">
              <a16:creationId xmlns:a16="http://schemas.microsoft.com/office/drawing/2014/main" id="{5C3CDFE5-9E5F-4AA5-A1EF-C9211089A283}"/>
            </a:ext>
          </a:extLst>
        </xdr:cNvPr>
        <xdr:cNvCxnSpPr/>
      </xdr:nvCxnSpPr>
      <xdr:spPr>
        <a:xfrm>
          <a:off x="8753475" y="1100264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147320</xdr:rowOff>
    </xdr:from>
    <xdr:to>
      <xdr:col>41</xdr:col>
      <xdr:colOff>101600</xdr:colOff>
      <xdr:row>64</xdr:row>
      <xdr:rowOff>77470</xdr:rowOff>
    </xdr:to>
    <xdr:sp macro="" textlink="">
      <xdr:nvSpPr>
        <xdr:cNvPr id="253" name="楕円 252">
          <a:extLst>
            <a:ext uri="{FF2B5EF4-FFF2-40B4-BE49-F238E27FC236}">
              <a16:creationId xmlns:a16="http://schemas.microsoft.com/office/drawing/2014/main" id="{A655F224-0B8A-47B8-9DB5-E0330EB0E7E4}"/>
            </a:ext>
          </a:extLst>
        </xdr:cNvPr>
        <xdr:cNvSpPr/>
      </xdr:nvSpPr>
      <xdr:spPr>
        <a:xfrm>
          <a:off x="7810500" y="1095184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26670</xdr:rowOff>
    </xdr:from>
    <xdr:to>
      <xdr:col>45</xdr:col>
      <xdr:colOff>177800</xdr:colOff>
      <xdr:row>64</xdr:row>
      <xdr:rowOff>26670</xdr:rowOff>
    </xdr:to>
    <xdr:cxnSp macro="">
      <xdr:nvCxnSpPr>
        <xdr:cNvPr id="254" name="直線コネクタ 253">
          <a:extLst>
            <a:ext uri="{FF2B5EF4-FFF2-40B4-BE49-F238E27FC236}">
              <a16:creationId xmlns:a16="http://schemas.microsoft.com/office/drawing/2014/main" id="{95E702A4-F9F9-42BB-9AC7-0EC06A309D03}"/>
            </a:ext>
          </a:extLst>
        </xdr:cNvPr>
        <xdr:cNvCxnSpPr/>
      </xdr:nvCxnSpPr>
      <xdr:spPr>
        <a:xfrm>
          <a:off x="7864475" y="11002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147320</xdr:rowOff>
    </xdr:from>
    <xdr:to>
      <xdr:col>36</xdr:col>
      <xdr:colOff>165100</xdr:colOff>
      <xdr:row>64</xdr:row>
      <xdr:rowOff>77470</xdr:rowOff>
    </xdr:to>
    <xdr:sp macro="" textlink="">
      <xdr:nvSpPr>
        <xdr:cNvPr id="255" name="楕円 254">
          <a:extLst>
            <a:ext uri="{FF2B5EF4-FFF2-40B4-BE49-F238E27FC236}">
              <a16:creationId xmlns:a16="http://schemas.microsoft.com/office/drawing/2014/main" id="{6CF9C69C-7319-4F76-BA33-E1C3178D11EC}"/>
            </a:ext>
          </a:extLst>
        </xdr:cNvPr>
        <xdr:cNvSpPr/>
      </xdr:nvSpPr>
      <xdr:spPr>
        <a:xfrm>
          <a:off x="6924675" y="10951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26670</xdr:rowOff>
    </xdr:from>
    <xdr:to>
      <xdr:col>41</xdr:col>
      <xdr:colOff>50800</xdr:colOff>
      <xdr:row>64</xdr:row>
      <xdr:rowOff>26670</xdr:rowOff>
    </xdr:to>
    <xdr:cxnSp macro="">
      <xdr:nvCxnSpPr>
        <xdr:cNvPr id="256" name="直線コネクタ 255">
          <a:extLst>
            <a:ext uri="{FF2B5EF4-FFF2-40B4-BE49-F238E27FC236}">
              <a16:creationId xmlns:a16="http://schemas.microsoft.com/office/drawing/2014/main" id="{173DAB01-C54D-49C8-B4EE-AAC4C7C2303E}"/>
            </a:ext>
          </a:extLst>
        </xdr:cNvPr>
        <xdr:cNvCxnSpPr/>
      </xdr:nvCxnSpPr>
      <xdr:spPr>
        <a:xfrm>
          <a:off x="6972300" y="1100264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3692BC92-D10D-4BE5-941F-B68154AB927C}"/>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15AC490C-C60A-49B5-A22D-5E80D866A0A5}"/>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8C18EF4A-819D-4201-B211-A9802918D954}"/>
            </a:ext>
          </a:extLst>
        </xdr:cNvPr>
        <xdr:cNvSpPr txBox="1"/>
      </xdr:nvSpPr>
      <xdr:spPr>
        <a:xfrm>
          <a:off x="7629602"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DE48DE57-19CC-4239-8724-C07706181A2E}"/>
            </a:ext>
          </a:extLst>
        </xdr:cNvPr>
        <xdr:cNvSpPr txBox="1"/>
      </xdr:nvSpPr>
      <xdr:spPr>
        <a:xfrm>
          <a:off x="6740602" y="104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68597</xdr:rowOff>
    </xdr:from>
    <xdr:ext cx="469744" cy="259045"/>
    <xdr:sp macro="" textlink="">
      <xdr:nvSpPr>
        <xdr:cNvPr id="261" name="n_1mainValue【体育館・プール】&#10;一人当たり面積">
          <a:extLst>
            <a:ext uri="{FF2B5EF4-FFF2-40B4-BE49-F238E27FC236}">
              <a16:creationId xmlns:a16="http://schemas.microsoft.com/office/drawing/2014/main" id="{0A20F88F-2DD8-4194-A43D-A98C9D62C6F0}"/>
            </a:ext>
          </a:extLst>
        </xdr:cNvPr>
        <xdr:cNvSpPr txBox="1"/>
      </xdr:nvSpPr>
      <xdr:spPr>
        <a:xfrm>
          <a:off x="9391727" y="1104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68597</xdr:rowOff>
    </xdr:from>
    <xdr:ext cx="469744" cy="259045"/>
    <xdr:sp macro="" textlink="">
      <xdr:nvSpPr>
        <xdr:cNvPr id="262" name="n_2mainValue【体育館・プール】&#10;一人当たり面積">
          <a:extLst>
            <a:ext uri="{FF2B5EF4-FFF2-40B4-BE49-F238E27FC236}">
              <a16:creationId xmlns:a16="http://schemas.microsoft.com/office/drawing/2014/main" id="{C56C8E64-657D-4A22-8EE5-44FC6269A223}"/>
            </a:ext>
          </a:extLst>
        </xdr:cNvPr>
        <xdr:cNvSpPr txBox="1"/>
      </xdr:nvSpPr>
      <xdr:spPr>
        <a:xfrm>
          <a:off x="8515427" y="1104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68597</xdr:rowOff>
    </xdr:from>
    <xdr:ext cx="469744" cy="259045"/>
    <xdr:sp macro="" textlink="">
      <xdr:nvSpPr>
        <xdr:cNvPr id="263" name="n_3mainValue【体育館・プール】&#10;一人当たり面積">
          <a:extLst>
            <a:ext uri="{FF2B5EF4-FFF2-40B4-BE49-F238E27FC236}">
              <a16:creationId xmlns:a16="http://schemas.microsoft.com/office/drawing/2014/main" id="{409B3EEC-9CB5-44F9-8C4C-B7234B462C84}"/>
            </a:ext>
          </a:extLst>
        </xdr:cNvPr>
        <xdr:cNvSpPr txBox="1"/>
      </xdr:nvSpPr>
      <xdr:spPr>
        <a:xfrm>
          <a:off x="7629602" y="1104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68597</xdr:rowOff>
    </xdr:from>
    <xdr:ext cx="469744" cy="259045"/>
    <xdr:sp macro="" textlink="">
      <xdr:nvSpPr>
        <xdr:cNvPr id="264" name="n_4mainValue【体育館・プール】&#10;一人当たり面積">
          <a:extLst>
            <a:ext uri="{FF2B5EF4-FFF2-40B4-BE49-F238E27FC236}">
              <a16:creationId xmlns:a16="http://schemas.microsoft.com/office/drawing/2014/main" id="{5A256726-6EF4-443F-B664-F276FBCAD1A8}"/>
            </a:ext>
          </a:extLst>
        </xdr:cNvPr>
        <xdr:cNvSpPr txBox="1"/>
      </xdr:nvSpPr>
      <xdr:spPr>
        <a:xfrm>
          <a:off x="6740602" y="1104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C96E8BE-525E-4853-AEE0-76F8D515B61A}"/>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136EA9D-E146-40BF-9C37-5AFE2FB3692D}"/>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7AA88A3-E34B-47D3-876E-FE9CEF097F81}"/>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C2DC3C1-6A2E-4D68-AD46-12E83B3C54F1}"/>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DF09F76-B419-4154-9522-F1E3CF5F8BEA}"/>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C6AA29A-CE2B-4D39-8B33-98445EEBC365}"/>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AB8D753-7400-41A3-8919-92041C04FF18}"/>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548A662-98E0-4AC5-A848-CE81F3EF48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FAC4F71-D851-4D86-A865-1B12868DFC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2C5D630-4D3F-4618-BEE9-DFB55B6FC6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C244AA5-7DA2-4E7C-ADAD-D545209E45C0}"/>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E50F58D5-D0EF-413B-A1F5-69D8A5DAFEB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7D39585B-77B7-42F3-BECA-1C1AB04E29D8}"/>
            </a:ext>
          </a:extLst>
        </xdr:cNvPr>
        <xdr:cNvSpPr txBox="1"/>
      </xdr:nvSpPr>
      <xdr:spPr>
        <a:xfrm>
          <a:off x="297996"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C354B45E-D561-4A4D-8A6A-E580C7053A7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D634658C-E023-466D-8443-4917E14C0080}"/>
            </a:ext>
          </a:extLst>
        </xdr:cNvPr>
        <xdr:cNvSpPr txBox="1"/>
      </xdr:nvSpPr>
      <xdr:spPr>
        <a:xfrm>
          <a:off x="358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494F250-946D-4BF8-9971-E32FF29404E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A7E664-D15C-439C-9F7E-787C88B208AD}"/>
            </a:ext>
          </a:extLst>
        </xdr:cNvPr>
        <xdr:cNvSpPr txBox="1"/>
      </xdr:nvSpPr>
      <xdr:spPr>
        <a:xfrm>
          <a:off x="358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E037192-6CCA-48FE-911D-06F69A48AA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A83D86F-95A9-406F-A55D-B4F35F0CC968}"/>
            </a:ext>
          </a:extLst>
        </xdr:cNvPr>
        <xdr:cNvSpPr txBox="1"/>
      </xdr:nvSpPr>
      <xdr:spPr>
        <a:xfrm>
          <a:off x="358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B4D2583-7585-4216-91DB-608A06DD491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242031A-0F9A-466E-8189-6C950AB54D3A}"/>
            </a:ext>
          </a:extLst>
        </xdr:cNvPr>
        <xdr:cNvSpPr txBox="1"/>
      </xdr:nvSpPr>
      <xdr:spPr>
        <a:xfrm>
          <a:off x="358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D8E1F69-2996-4E5F-BE86-4A62E6F576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BD88C44-1459-4293-93E7-F0C92C28D02B}"/>
            </a:ext>
          </a:extLst>
        </xdr:cNvPr>
        <xdr:cNvSpPr txBox="1"/>
      </xdr:nvSpPr>
      <xdr:spPr>
        <a:xfrm>
          <a:off x="423061"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55ADD047-6402-4A6C-9E9C-13A78F11BF5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F6F1EB9A-053A-4A91-86FE-2A73A56AA653}"/>
            </a:ext>
          </a:extLst>
        </xdr:cNvPr>
        <xdr:cNvCxnSpPr/>
      </xdr:nvCxnSpPr>
      <xdr:spPr>
        <a:xfrm flipV="1">
          <a:off x="4638040" y="1327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54A19DB9-0E99-4517-B827-EF0DDFCC66CA}"/>
            </a:ext>
          </a:extLst>
        </xdr:cNvPr>
        <xdr:cNvSpPr txBox="1"/>
      </xdr:nvSpPr>
      <xdr:spPr>
        <a:xfrm>
          <a:off x="467677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7E50B6B2-A24B-4688-B76A-E7480DA1D33C}"/>
            </a:ext>
          </a:extLst>
        </xdr:cNvPr>
        <xdr:cNvCxnSpPr/>
      </xdr:nvCxnSpPr>
      <xdr:spPr>
        <a:xfrm>
          <a:off x="4549775" y="148590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DC4EFC22-86CD-4489-A605-CF802E1CCE87}"/>
            </a:ext>
          </a:extLst>
        </xdr:cNvPr>
        <xdr:cNvSpPr txBox="1"/>
      </xdr:nvSpPr>
      <xdr:spPr>
        <a:xfrm>
          <a:off x="4676775" y="1304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0C1988BA-7662-46B2-BDAD-168E39FE4BA1}"/>
            </a:ext>
          </a:extLst>
        </xdr:cNvPr>
        <xdr:cNvCxnSpPr/>
      </xdr:nvCxnSpPr>
      <xdr:spPr>
        <a:xfrm>
          <a:off x="4549775" y="132715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CFA1335A-5BA6-4E32-9B1F-D95732D4E91C}"/>
            </a:ext>
          </a:extLst>
        </xdr:cNvPr>
        <xdr:cNvSpPr txBox="1"/>
      </xdr:nvSpPr>
      <xdr:spPr>
        <a:xfrm>
          <a:off x="4676775"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5B14E826-F716-4CBC-BF71-BBF37E3D7E8C}"/>
            </a:ext>
          </a:extLst>
        </xdr:cNvPr>
        <xdr:cNvSpPr/>
      </xdr:nvSpPr>
      <xdr:spPr>
        <a:xfrm>
          <a:off x="4587875" y="14059536"/>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414AA373-52DF-4132-9C15-3869D55E432C}"/>
            </a:ext>
          </a:extLst>
        </xdr:cNvPr>
        <xdr:cNvSpPr/>
      </xdr:nvSpPr>
      <xdr:spPr>
        <a:xfrm>
          <a:off x="3749675" y="14040486"/>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E906001B-AF4E-490C-98AB-82EBDF678551}"/>
            </a:ext>
          </a:extLst>
        </xdr:cNvPr>
        <xdr:cNvSpPr/>
      </xdr:nvSpPr>
      <xdr:spPr>
        <a:xfrm>
          <a:off x="2857500" y="140195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4F28F2B4-24B4-4FB5-8FE4-85599C63C704}"/>
            </a:ext>
          </a:extLst>
        </xdr:cNvPr>
        <xdr:cNvSpPr/>
      </xdr:nvSpPr>
      <xdr:spPr>
        <a:xfrm>
          <a:off x="1971675" y="14004289"/>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4AFCC38B-7EE6-4F52-A25C-59DF88CE03E2}"/>
            </a:ext>
          </a:extLst>
        </xdr:cNvPr>
        <xdr:cNvSpPr/>
      </xdr:nvSpPr>
      <xdr:spPr>
        <a:xfrm>
          <a:off x="1082675" y="1397698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91EF0B5-9285-4F22-AF55-BBE8F5EFAB2C}"/>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E669E2F-D99A-46D1-8477-41CF25D70673}"/>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8DAEC0B-A765-4335-BD03-6C93F7E5D317}"/>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8224C5C-207E-43F9-A676-DE3725F13DA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49DF982-85A3-4839-B9B7-F9E7693D1877}"/>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5" name="楕円 304">
          <a:extLst>
            <a:ext uri="{FF2B5EF4-FFF2-40B4-BE49-F238E27FC236}">
              <a16:creationId xmlns:a16="http://schemas.microsoft.com/office/drawing/2014/main" id="{35A1DE65-3C31-4F5F-8AC9-9938A2D9C011}"/>
            </a:ext>
          </a:extLst>
        </xdr:cNvPr>
        <xdr:cNvSpPr/>
      </xdr:nvSpPr>
      <xdr:spPr>
        <a:xfrm>
          <a:off x="4587875" y="1430908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BE423D6-028C-4C87-AF9B-9453A7F91FB2}"/>
            </a:ext>
          </a:extLst>
        </xdr:cNvPr>
        <xdr:cNvSpPr txBox="1"/>
      </xdr:nvSpPr>
      <xdr:spPr>
        <a:xfrm>
          <a:off x="4676775"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07" name="楕円 306">
          <a:extLst>
            <a:ext uri="{FF2B5EF4-FFF2-40B4-BE49-F238E27FC236}">
              <a16:creationId xmlns:a16="http://schemas.microsoft.com/office/drawing/2014/main" id="{9EE55769-BACF-4AEA-9782-61BA664D0ED1}"/>
            </a:ext>
          </a:extLst>
        </xdr:cNvPr>
        <xdr:cNvSpPr/>
      </xdr:nvSpPr>
      <xdr:spPr>
        <a:xfrm>
          <a:off x="3749675" y="1428178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129539</xdr:rowOff>
    </xdr:to>
    <xdr:cxnSp macro="">
      <xdr:nvCxnSpPr>
        <xdr:cNvPr id="308" name="直線コネクタ 307">
          <a:extLst>
            <a:ext uri="{FF2B5EF4-FFF2-40B4-BE49-F238E27FC236}">
              <a16:creationId xmlns:a16="http://schemas.microsoft.com/office/drawing/2014/main" id="{959AD8E2-DE0E-41C5-9E8C-FF3B3B4FA8FE}"/>
            </a:ext>
          </a:extLst>
        </xdr:cNvPr>
        <xdr:cNvCxnSpPr/>
      </xdr:nvCxnSpPr>
      <xdr:spPr>
        <a:xfrm>
          <a:off x="3800475" y="143294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09" name="楕円 308">
          <a:extLst>
            <a:ext uri="{FF2B5EF4-FFF2-40B4-BE49-F238E27FC236}">
              <a16:creationId xmlns:a16="http://schemas.microsoft.com/office/drawing/2014/main" id="{0B70EC15-5D62-40E2-B234-FF37C6D3F1F0}"/>
            </a:ext>
          </a:extLst>
        </xdr:cNvPr>
        <xdr:cNvSpPr/>
      </xdr:nvSpPr>
      <xdr:spPr>
        <a:xfrm>
          <a:off x="2857500" y="141338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83</xdr:row>
      <xdr:rowOff>99061</xdr:rowOff>
    </xdr:to>
    <xdr:cxnSp macro="">
      <xdr:nvCxnSpPr>
        <xdr:cNvPr id="310" name="直線コネクタ 309">
          <a:extLst>
            <a:ext uri="{FF2B5EF4-FFF2-40B4-BE49-F238E27FC236}">
              <a16:creationId xmlns:a16="http://schemas.microsoft.com/office/drawing/2014/main" id="{B7ED3EB9-269B-4115-99A0-6971D4B13196}"/>
            </a:ext>
          </a:extLst>
        </xdr:cNvPr>
        <xdr:cNvCxnSpPr/>
      </xdr:nvCxnSpPr>
      <xdr:spPr>
        <a:xfrm>
          <a:off x="2911475" y="14187805"/>
          <a:ext cx="889000" cy="1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168275</xdr:rowOff>
    </xdr:from>
    <xdr:to>
      <xdr:col>10</xdr:col>
      <xdr:colOff>165100</xdr:colOff>
      <xdr:row>83</xdr:row>
      <xdr:rowOff>98425</xdr:rowOff>
    </xdr:to>
    <xdr:sp macro="" textlink="">
      <xdr:nvSpPr>
        <xdr:cNvPr id="311" name="楕円 310">
          <a:extLst>
            <a:ext uri="{FF2B5EF4-FFF2-40B4-BE49-F238E27FC236}">
              <a16:creationId xmlns:a16="http://schemas.microsoft.com/office/drawing/2014/main" id="{070A92AE-9053-4E0A-ADF7-E428E1C8A95E}"/>
            </a:ext>
          </a:extLst>
        </xdr:cNvPr>
        <xdr:cNvSpPr/>
      </xdr:nvSpPr>
      <xdr:spPr>
        <a:xfrm>
          <a:off x="1971675"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47625</xdr:rowOff>
    </xdr:to>
    <xdr:cxnSp macro="">
      <xdr:nvCxnSpPr>
        <xdr:cNvPr id="312" name="直線コネクタ 311">
          <a:extLst>
            <a:ext uri="{FF2B5EF4-FFF2-40B4-BE49-F238E27FC236}">
              <a16:creationId xmlns:a16="http://schemas.microsoft.com/office/drawing/2014/main" id="{BEDA017E-0140-4A34-B2F7-08BE6D36443F}"/>
            </a:ext>
          </a:extLst>
        </xdr:cNvPr>
        <xdr:cNvCxnSpPr/>
      </xdr:nvCxnSpPr>
      <xdr:spPr>
        <a:xfrm flipV="1">
          <a:off x="2019300" y="14187805"/>
          <a:ext cx="892175"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13" name="楕円 312">
          <a:extLst>
            <a:ext uri="{FF2B5EF4-FFF2-40B4-BE49-F238E27FC236}">
              <a16:creationId xmlns:a16="http://schemas.microsoft.com/office/drawing/2014/main" id="{0D0D04B9-C30A-4840-BCF4-3AFB92F1841A}"/>
            </a:ext>
          </a:extLst>
        </xdr:cNvPr>
        <xdr:cNvSpPr/>
      </xdr:nvSpPr>
      <xdr:spPr>
        <a:xfrm>
          <a:off x="1082675" y="1419034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47625</xdr:rowOff>
    </xdr:to>
    <xdr:cxnSp macro="">
      <xdr:nvCxnSpPr>
        <xdr:cNvPr id="314" name="直線コネクタ 313">
          <a:extLst>
            <a:ext uri="{FF2B5EF4-FFF2-40B4-BE49-F238E27FC236}">
              <a16:creationId xmlns:a16="http://schemas.microsoft.com/office/drawing/2014/main" id="{30D6A6DF-E10C-4B25-A5C3-20F3882C486F}"/>
            </a:ext>
          </a:extLst>
        </xdr:cNvPr>
        <xdr:cNvCxnSpPr/>
      </xdr:nvCxnSpPr>
      <xdr:spPr>
        <a:xfrm>
          <a:off x="1133475" y="14241145"/>
          <a:ext cx="8858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062F7652-A2CA-45CD-AC43-8E747019B0C8}"/>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D49A2912-BE50-4C98-B6D3-82203A95F701}"/>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113D8304-A665-4979-B452-74454616DF69}"/>
            </a:ext>
          </a:extLst>
        </xdr:cNvPr>
        <xdr:cNvSpPr txBox="1"/>
      </xdr:nvSpPr>
      <xdr:spPr>
        <a:xfrm>
          <a:off x="1819919"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B0A42FE2-4CE6-40E0-96F8-3D0A100A99DD}"/>
            </a:ext>
          </a:extLst>
        </xdr:cNvPr>
        <xdr:cNvSpPr txBox="1"/>
      </xdr:nvSpPr>
      <xdr:spPr>
        <a:xfrm>
          <a:off x="930919" y="1375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19" name="n_1mainValue【福祉施設】&#10;有形固定資産減価償却率">
          <a:extLst>
            <a:ext uri="{FF2B5EF4-FFF2-40B4-BE49-F238E27FC236}">
              <a16:creationId xmlns:a16="http://schemas.microsoft.com/office/drawing/2014/main" id="{DA3710D3-95DE-4066-BFD8-0869980B469B}"/>
            </a:ext>
          </a:extLst>
        </xdr:cNvPr>
        <xdr:cNvSpPr txBox="1"/>
      </xdr:nvSpPr>
      <xdr:spPr>
        <a:xfrm>
          <a:off x="3582044" y="1437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20" name="n_2mainValue【福祉施設】&#10;有形固定資産減価償却率">
          <a:extLst>
            <a:ext uri="{FF2B5EF4-FFF2-40B4-BE49-F238E27FC236}">
              <a16:creationId xmlns:a16="http://schemas.microsoft.com/office/drawing/2014/main" id="{608F4D25-F05E-44A0-8CDD-B9CEC2088A2A}"/>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321" name="n_3mainValue【福祉施設】&#10;有形固定資産減価償却率">
          <a:extLst>
            <a:ext uri="{FF2B5EF4-FFF2-40B4-BE49-F238E27FC236}">
              <a16:creationId xmlns:a16="http://schemas.microsoft.com/office/drawing/2014/main" id="{B5B96BDE-126E-45D2-BDA3-B666E968FF51}"/>
            </a:ext>
          </a:extLst>
        </xdr:cNvPr>
        <xdr:cNvSpPr txBox="1"/>
      </xdr:nvSpPr>
      <xdr:spPr>
        <a:xfrm>
          <a:off x="1819919"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22" name="n_4mainValue【福祉施設】&#10;有形固定資産減価償却率">
          <a:extLst>
            <a:ext uri="{FF2B5EF4-FFF2-40B4-BE49-F238E27FC236}">
              <a16:creationId xmlns:a16="http://schemas.microsoft.com/office/drawing/2014/main" id="{2A827C13-0988-4C6E-B7C3-5EDB078BDF8C}"/>
            </a:ext>
          </a:extLst>
        </xdr:cNvPr>
        <xdr:cNvSpPr txBox="1"/>
      </xdr:nvSpPr>
      <xdr:spPr>
        <a:xfrm>
          <a:off x="930919" y="1428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B513A6F-C51E-47F5-B6B8-130667E8724C}"/>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5E48B4C-A8D8-4832-A9F2-13534680B96B}"/>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3FB30EF-3216-4D99-900E-8A1CE5D5D045}"/>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1411A01-A388-4112-B52F-A5BB34E60B54}"/>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5CA2010-E623-4AF9-87E6-D52A2B801E14}"/>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1BBA733-E77B-4204-8812-B5D85FCD66C9}"/>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61F16AE-0DA0-4E69-8E27-8580746B3922}"/>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00F5A5A-DA7D-4403-ADA3-B7A4651E0637}"/>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6EEF84A-F71B-4EB3-B683-42F45C21F901}"/>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92A5511-A1D1-404F-A33F-95AEBDF8E562}"/>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5C4C628F-7330-4A35-B775-D5C37914B004}"/>
            </a:ext>
          </a:extLst>
        </xdr:cNvPr>
        <xdr:cNvCxnSpPr/>
      </xdr:nvCxnSpPr>
      <xdr:spPr>
        <a:xfrm>
          <a:off x="6607175"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4280B28-9B65-4B41-8A52-98455D04C58A}"/>
            </a:ext>
          </a:extLst>
        </xdr:cNvPr>
        <xdr:cNvSpPr txBox="1"/>
      </xdr:nvSpPr>
      <xdr:spPr>
        <a:xfrm>
          <a:off x="6136821" y="1464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9233AC3-0A78-4B03-8FEB-D63AD6323E18}"/>
            </a:ext>
          </a:extLst>
        </xdr:cNvPr>
        <xdr:cNvCxnSpPr/>
      </xdr:nvCxnSpPr>
      <xdr:spPr>
        <a:xfrm>
          <a:off x="6607175"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294A575C-B4F4-4B04-8B0C-9E8061444FB8}"/>
            </a:ext>
          </a:extLst>
        </xdr:cNvPr>
        <xdr:cNvSpPr txBox="1"/>
      </xdr:nvSpPr>
      <xdr:spPr>
        <a:xfrm>
          <a:off x="6136821" y="1418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B1814CA-23FF-4168-BD9A-884A5064A255}"/>
            </a:ext>
          </a:extLst>
        </xdr:cNvPr>
        <xdr:cNvCxnSpPr/>
      </xdr:nvCxnSpPr>
      <xdr:spPr>
        <a:xfrm>
          <a:off x="6607175"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DD1AF32C-A663-4BE6-8221-63F683426A70}"/>
            </a:ext>
          </a:extLst>
        </xdr:cNvPr>
        <xdr:cNvSpPr txBox="1"/>
      </xdr:nvSpPr>
      <xdr:spPr>
        <a:xfrm>
          <a:off x="6136821" y="1372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CB328E0E-491E-4017-9B30-D3A1C8C2BD24}"/>
            </a:ext>
          </a:extLst>
        </xdr:cNvPr>
        <xdr:cNvCxnSpPr/>
      </xdr:nvCxnSpPr>
      <xdr:spPr>
        <a:xfrm>
          <a:off x="6607175"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393F643-58F4-4D6E-B2CF-D6BCA2370404}"/>
            </a:ext>
          </a:extLst>
        </xdr:cNvPr>
        <xdr:cNvSpPr txBox="1"/>
      </xdr:nvSpPr>
      <xdr:spPr>
        <a:xfrm>
          <a:off x="6136821" y="1327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7FF91B6-9939-44CB-8A29-01B532D62A93}"/>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1B61F8A-40C6-42B4-BC4D-C4EF5764205D}"/>
            </a:ext>
          </a:extLst>
        </xdr:cNvPr>
        <xdr:cNvSpPr txBox="1"/>
      </xdr:nvSpPr>
      <xdr:spPr>
        <a:xfrm>
          <a:off x="6136821"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77C26A27-6E71-4693-8C2D-DBFE1615C414}"/>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16C94D8B-0CF5-4C79-89D4-AE913F5142B2}"/>
            </a:ext>
          </a:extLst>
        </xdr:cNvPr>
        <xdr:cNvCxnSpPr/>
      </xdr:nvCxnSpPr>
      <xdr:spPr>
        <a:xfrm flipV="1">
          <a:off x="10476865" y="13428090"/>
          <a:ext cx="0" cy="135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D9F5BF70-87B6-42B8-B008-A377908D94FF}"/>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D2CA443A-9777-46C7-B3BB-1386DAEEC3F6}"/>
            </a:ext>
          </a:extLst>
        </xdr:cNvPr>
        <xdr:cNvCxnSpPr/>
      </xdr:nvCxnSpPr>
      <xdr:spPr>
        <a:xfrm>
          <a:off x="10391775"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63DE9D36-42F5-4CCA-A20E-AD9C3C830D86}"/>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353D934A-7A95-48C8-8216-9B7D59410FAE}"/>
            </a:ext>
          </a:extLst>
        </xdr:cNvPr>
        <xdr:cNvCxnSpPr/>
      </xdr:nvCxnSpPr>
      <xdr:spPr>
        <a:xfrm>
          <a:off x="10391775" y="1342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776FCA3E-7A2D-4AC5-9EBC-F9DD91CF99E6}"/>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F2C4F1A7-9948-4660-B086-41CF738C6D8D}"/>
            </a:ext>
          </a:extLst>
        </xdr:cNvPr>
        <xdr:cNvSpPr/>
      </xdr:nvSpPr>
      <xdr:spPr>
        <a:xfrm>
          <a:off x="10429875" y="143433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4175C10E-2DA8-40A0-B4D9-EAAE727B70AC}"/>
            </a:ext>
          </a:extLst>
        </xdr:cNvPr>
        <xdr:cNvSpPr/>
      </xdr:nvSpPr>
      <xdr:spPr>
        <a:xfrm>
          <a:off x="9591675" y="14347952"/>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D542D939-2973-4462-8BA5-C00C0A3C51B0}"/>
            </a:ext>
          </a:extLst>
        </xdr:cNvPr>
        <xdr:cNvSpPr/>
      </xdr:nvSpPr>
      <xdr:spPr>
        <a:xfrm>
          <a:off x="8702675" y="14341983"/>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3BF429E1-7664-4EA3-9BC3-BD62BEC13F86}"/>
            </a:ext>
          </a:extLst>
        </xdr:cNvPr>
        <xdr:cNvSpPr/>
      </xdr:nvSpPr>
      <xdr:spPr>
        <a:xfrm>
          <a:off x="7810500" y="1432369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BE15246E-A915-440C-81BB-AD7AFFF61E6A}"/>
            </a:ext>
          </a:extLst>
        </xdr:cNvPr>
        <xdr:cNvSpPr/>
      </xdr:nvSpPr>
      <xdr:spPr>
        <a:xfrm>
          <a:off x="6924675" y="14319123"/>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72A5B7D-229F-4E05-972F-1A4E701F2A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98A5D2A-45B5-4502-8B2E-81D032F219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DC149A3-F934-405C-B961-530295CBB3C2}"/>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911DD1-BC12-4E18-8DDB-5BDBD0F188AE}"/>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5ADD017-BD12-4565-85A8-DDB1F2F750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60" name="楕円 359">
          <a:extLst>
            <a:ext uri="{FF2B5EF4-FFF2-40B4-BE49-F238E27FC236}">
              <a16:creationId xmlns:a16="http://schemas.microsoft.com/office/drawing/2014/main" id="{546CAE9C-3073-4A98-8DB9-A5730B7033D8}"/>
            </a:ext>
          </a:extLst>
        </xdr:cNvPr>
        <xdr:cNvSpPr/>
      </xdr:nvSpPr>
      <xdr:spPr>
        <a:xfrm>
          <a:off x="10429875" y="1447457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61" name="【福祉施設】&#10;一人当たり面積該当値テキスト">
          <a:extLst>
            <a:ext uri="{FF2B5EF4-FFF2-40B4-BE49-F238E27FC236}">
              <a16:creationId xmlns:a16="http://schemas.microsoft.com/office/drawing/2014/main" id="{12C82FDD-B112-4670-8A04-C38B8E647362}"/>
            </a:ext>
          </a:extLst>
        </xdr:cNvPr>
        <xdr:cNvSpPr txBox="1"/>
      </xdr:nvSpPr>
      <xdr:spPr>
        <a:xfrm>
          <a:off x="10515600" y="144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2" name="楕円 361">
          <a:extLst>
            <a:ext uri="{FF2B5EF4-FFF2-40B4-BE49-F238E27FC236}">
              <a16:creationId xmlns:a16="http://schemas.microsoft.com/office/drawing/2014/main" id="{2BDFB4A4-B3AA-4959-ACEC-7A85A3CD0B85}"/>
            </a:ext>
          </a:extLst>
        </xdr:cNvPr>
        <xdr:cNvSpPr/>
      </xdr:nvSpPr>
      <xdr:spPr>
        <a:xfrm>
          <a:off x="9591675" y="14643736"/>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85</xdr:row>
      <xdr:rowOff>118111</xdr:rowOff>
    </xdr:to>
    <xdr:cxnSp macro="">
      <xdr:nvCxnSpPr>
        <xdr:cNvPr id="363" name="直線コネクタ 362">
          <a:extLst>
            <a:ext uri="{FF2B5EF4-FFF2-40B4-BE49-F238E27FC236}">
              <a16:creationId xmlns:a16="http://schemas.microsoft.com/office/drawing/2014/main" id="{A6505B4B-A345-4C64-93A0-7492B95CA915}"/>
            </a:ext>
          </a:extLst>
        </xdr:cNvPr>
        <xdr:cNvCxnSpPr/>
      </xdr:nvCxnSpPr>
      <xdr:spPr>
        <a:xfrm flipV="1">
          <a:off x="9639300" y="14525371"/>
          <a:ext cx="838200" cy="1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64" name="楕円 363">
          <a:extLst>
            <a:ext uri="{FF2B5EF4-FFF2-40B4-BE49-F238E27FC236}">
              <a16:creationId xmlns:a16="http://schemas.microsoft.com/office/drawing/2014/main" id="{8B8F2070-6322-4FE1-BA09-CF43853753D4}"/>
            </a:ext>
          </a:extLst>
        </xdr:cNvPr>
        <xdr:cNvSpPr/>
      </xdr:nvSpPr>
      <xdr:spPr>
        <a:xfrm>
          <a:off x="8702675" y="1447457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85</xdr:row>
      <xdr:rowOff>118111</xdr:rowOff>
    </xdr:to>
    <xdr:cxnSp macro="">
      <xdr:nvCxnSpPr>
        <xdr:cNvPr id="365" name="直線コネクタ 364">
          <a:extLst>
            <a:ext uri="{FF2B5EF4-FFF2-40B4-BE49-F238E27FC236}">
              <a16:creationId xmlns:a16="http://schemas.microsoft.com/office/drawing/2014/main" id="{D6ABF644-AB8D-4DD1-8005-A576121EF91F}"/>
            </a:ext>
          </a:extLst>
        </xdr:cNvPr>
        <xdr:cNvCxnSpPr/>
      </xdr:nvCxnSpPr>
      <xdr:spPr>
        <a:xfrm>
          <a:off x="8753475" y="14525371"/>
          <a:ext cx="885825" cy="1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69596</xdr:rowOff>
    </xdr:from>
    <xdr:to>
      <xdr:col>41</xdr:col>
      <xdr:colOff>101600</xdr:colOff>
      <xdr:row>84</xdr:row>
      <xdr:rowOff>171196</xdr:rowOff>
    </xdr:to>
    <xdr:sp macro="" textlink="">
      <xdr:nvSpPr>
        <xdr:cNvPr id="366" name="楕円 365">
          <a:extLst>
            <a:ext uri="{FF2B5EF4-FFF2-40B4-BE49-F238E27FC236}">
              <a16:creationId xmlns:a16="http://schemas.microsoft.com/office/drawing/2014/main" id="{D94BA0D3-7771-41D8-A3CC-F6CF87AB7A3E}"/>
            </a:ext>
          </a:extLst>
        </xdr:cNvPr>
        <xdr:cNvSpPr/>
      </xdr:nvSpPr>
      <xdr:spPr>
        <a:xfrm>
          <a:off x="7810500" y="14474571"/>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120396</xdr:rowOff>
    </xdr:to>
    <xdr:cxnSp macro="">
      <xdr:nvCxnSpPr>
        <xdr:cNvPr id="367" name="直線コネクタ 366">
          <a:extLst>
            <a:ext uri="{FF2B5EF4-FFF2-40B4-BE49-F238E27FC236}">
              <a16:creationId xmlns:a16="http://schemas.microsoft.com/office/drawing/2014/main" id="{44023223-2FBA-4897-894B-95FEACD6759F}"/>
            </a:ext>
          </a:extLst>
        </xdr:cNvPr>
        <xdr:cNvCxnSpPr/>
      </xdr:nvCxnSpPr>
      <xdr:spPr>
        <a:xfrm>
          <a:off x="7864475" y="14525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68" name="楕円 367">
          <a:extLst>
            <a:ext uri="{FF2B5EF4-FFF2-40B4-BE49-F238E27FC236}">
              <a16:creationId xmlns:a16="http://schemas.microsoft.com/office/drawing/2014/main" id="{432776EA-79B3-427F-8195-11BF0798A2C4}"/>
            </a:ext>
          </a:extLst>
        </xdr:cNvPr>
        <xdr:cNvSpPr/>
      </xdr:nvSpPr>
      <xdr:spPr>
        <a:xfrm>
          <a:off x="6924675" y="1447457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120396</xdr:rowOff>
    </xdr:from>
    <xdr:to>
      <xdr:col>41</xdr:col>
      <xdr:colOff>50800</xdr:colOff>
      <xdr:row>84</xdr:row>
      <xdr:rowOff>120396</xdr:rowOff>
    </xdr:to>
    <xdr:cxnSp macro="">
      <xdr:nvCxnSpPr>
        <xdr:cNvPr id="369" name="直線コネクタ 368">
          <a:extLst>
            <a:ext uri="{FF2B5EF4-FFF2-40B4-BE49-F238E27FC236}">
              <a16:creationId xmlns:a16="http://schemas.microsoft.com/office/drawing/2014/main" id="{5ED7F9D3-0426-4755-9F37-8F4E15B3C1D9}"/>
            </a:ext>
          </a:extLst>
        </xdr:cNvPr>
        <xdr:cNvCxnSpPr/>
      </xdr:nvCxnSpPr>
      <xdr:spPr>
        <a:xfrm>
          <a:off x="6972300" y="14525371"/>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ACC43813-4136-48FA-AE4A-261FFA6B45B6}"/>
            </a:ext>
          </a:extLst>
        </xdr:cNvPr>
        <xdr:cNvSpPr txBox="1"/>
      </xdr:nvSpPr>
      <xdr:spPr>
        <a:xfrm>
          <a:off x="9391727" y="1412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E5C6ADFD-8D89-4376-8743-2710B99FBF6F}"/>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C10B36F5-663D-45AF-B01C-B13BDB5FEA18}"/>
            </a:ext>
          </a:extLst>
        </xdr:cNvPr>
        <xdr:cNvSpPr txBox="1"/>
      </xdr:nvSpPr>
      <xdr:spPr>
        <a:xfrm>
          <a:off x="762960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8517FD83-8A6B-46E6-83A7-017CD07F747E}"/>
            </a:ext>
          </a:extLst>
        </xdr:cNvPr>
        <xdr:cNvSpPr txBox="1"/>
      </xdr:nvSpPr>
      <xdr:spPr>
        <a:xfrm>
          <a:off x="6740602" y="1409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4" name="n_1mainValue【福祉施設】&#10;一人当たり面積">
          <a:extLst>
            <a:ext uri="{FF2B5EF4-FFF2-40B4-BE49-F238E27FC236}">
              <a16:creationId xmlns:a16="http://schemas.microsoft.com/office/drawing/2014/main" id="{AF1D4561-2E60-4E81-BBDA-064AD651AE6E}"/>
            </a:ext>
          </a:extLst>
        </xdr:cNvPr>
        <xdr:cNvSpPr txBox="1"/>
      </xdr:nvSpPr>
      <xdr:spPr>
        <a:xfrm>
          <a:off x="9391727" y="1473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5" name="n_2mainValue【福祉施設】&#10;一人当たり面積">
          <a:extLst>
            <a:ext uri="{FF2B5EF4-FFF2-40B4-BE49-F238E27FC236}">
              <a16:creationId xmlns:a16="http://schemas.microsoft.com/office/drawing/2014/main" id="{49896F8F-8DD5-44A1-928F-424A70AC97DA}"/>
            </a:ext>
          </a:extLst>
        </xdr:cNvPr>
        <xdr:cNvSpPr txBox="1"/>
      </xdr:nvSpPr>
      <xdr:spPr>
        <a:xfrm>
          <a:off x="8515427" y="1456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162323</xdr:rowOff>
    </xdr:from>
    <xdr:ext cx="469744" cy="259045"/>
    <xdr:sp macro="" textlink="">
      <xdr:nvSpPr>
        <xdr:cNvPr id="376" name="n_3mainValue【福祉施設】&#10;一人当たり面積">
          <a:extLst>
            <a:ext uri="{FF2B5EF4-FFF2-40B4-BE49-F238E27FC236}">
              <a16:creationId xmlns:a16="http://schemas.microsoft.com/office/drawing/2014/main" id="{B7CB8EB7-B0F4-44DF-878B-2C7011666C52}"/>
            </a:ext>
          </a:extLst>
        </xdr:cNvPr>
        <xdr:cNvSpPr txBox="1"/>
      </xdr:nvSpPr>
      <xdr:spPr>
        <a:xfrm>
          <a:off x="7629602" y="1456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377" name="n_4mainValue【福祉施設】&#10;一人当たり面積">
          <a:extLst>
            <a:ext uri="{FF2B5EF4-FFF2-40B4-BE49-F238E27FC236}">
              <a16:creationId xmlns:a16="http://schemas.microsoft.com/office/drawing/2014/main" id="{9E1A06C1-375A-4610-BBB7-7728C06020EF}"/>
            </a:ext>
          </a:extLst>
        </xdr:cNvPr>
        <xdr:cNvSpPr txBox="1"/>
      </xdr:nvSpPr>
      <xdr:spPr>
        <a:xfrm>
          <a:off x="6740602" y="1456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51E206B-351C-4A45-971B-087F88B8463E}"/>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EEF1B71-BD1F-41BD-8506-7AEBE7F3612C}"/>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E1480D8-DFDD-4306-A29D-6F2A8AAB46A1}"/>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6E4E67C-F656-4025-A197-754A5F5FC378}"/>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E15A972-858C-4626-8477-3394E33A6222}"/>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D4001BA-F4DA-4B73-A229-FBBE07003420}"/>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5B9BE47-7F35-4396-BD3C-6AEA46F449B9}"/>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6D0B7D4-FC4B-4AEC-86C2-09242687132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89785DB-3BF7-4757-808C-846F0DD6E3DF}"/>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A0A339E-B2C8-4543-8739-7674EB474D3C}"/>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2678C23-2CA1-41FF-85B1-922C798D4318}"/>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3A0FE65-B31D-4684-99D0-7321510DBC3B}"/>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3B655C7-8604-4FBA-B78C-376383650081}"/>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03742A7-F110-422E-B1BE-755870375358}"/>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92E7F74-7FC9-483C-9254-A973A60CC4B2}"/>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63F17C52-1CC7-429F-BBDE-EACF0E106427}"/>
            </a:ext>
          </a:extLst>
        </xdr:cNvPr>
        <xdr:cNvSpPr/>
      </xdr:nvSpPr>
      <xdr:spPr>
        <a:xfrm>
          <a:off x="6607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F9CC793-EE91-4A5A-B971-55E884B5B71D}"/>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E0E7558-2211-4DF7-859D-DF5BCA74618B}"/>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68FBE39-0AFD-4F7B-A594-B8C71F033661}"/>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260DBE3-0FD7-4920-B8F7-7E5F98BF9955}"/>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144ED7A-5FC7-43E9-A510-02D28996603A}"/>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741F908-E90D-4CAD-B86A-A5A48B1AD2E1}"/>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B818479-2F9C-47E5-9A37-A771A53977C0}"/>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82CDC9D-94A9-449C-840A-674B23161103}"/>
            </a:ext>
          </a:extLst>
        </xdr:cNvPr>
        <xdr:cNvSpPr/>
      </xdr:nvSpPr>
      <xdr:spPr>
        <a:xfrm>
          <a:off x="12449175"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8D335035-0062-4FF4-9610-785E17AA865A}"/>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A90147A0-6EE3-467A-9383-B8B296D15D63}"/>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756403A6-373C-42C2-8A86-BCA0C84DDEE3}"/>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4A75F5AC-0393-41F1-8014-03FB820428BD}"/>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F4A80292-D40D-4888-9263-EA01F76BCDBF}"/>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171F4582-D2BB-4370-B244-DC744AB8A30A}"/>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533ECCA7-E6C5-4EC7-8A74-3EBAFDBB4E9E}"/>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3C549EE4-D681-408A-AEAF-D6C0A2CF795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E29DFB3B-A474-4FD1-A3B2-66F9E5D9A1BF}"/>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7FD52BD1-F6EB-430E-91C4-AF0CE89105E9}"/>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EE85A2BA-E527-4936-BC8F-A2EDFECF363E}"/>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EE863D87-CF85-4237-A087-88A8696D2FBB}"/>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99F56FF3-3506-4BCC-8614-0F956CF6EC95}"/>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BF4A1C63-E4FA-4174-89AA-15DD09608772}"/>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B48467B3-B68C-4717-A6EB-6668DF6418F7}"/>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106F2F58-945F-4EE5-87B0-1DBEC11F15C3}"/>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4B819C17-EF99-44E7-BE4F-67D84D8C1F1C}"/>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EDE37E6C-0282-4986-AA15-C3421058766C}"/>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8F562ACE-3700-4A3D-81CE-D809E89E9DCB}"/>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8A49F0DD-9FF2-473A-B093-7CAE3A8E9268}"/>
            </a:ext>
          </a:extLst>
        </xdr:cNvPr>
        <xdr:cNvCxnSpPr/>
      </xdr:nvCxnSpPr>
      <xdr:spPr>
        <a:xfrm>
          <a:off x="12449175"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49C1938E-9F44-4E8E-B461-718B06F385D7}"/>
            </a:ext>
          </a:extLst>
        </xdr:cNvPr>
        <xdr:cNvSpPr txBox="1"/>
      </xdr:nvSpPr>
      <xdr:spPr>
        <a:xfrm>
          <a:off x="11978821"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4AFDFD05-47C5-4AE0-877F-1FC46653C987}"/>
            </a:ext>
          </a:extLst>
        </xdr:cNvPr>
        <xdr:cNvCxnSpPr/>
      </xdr:nvCxnSpPr>
      <xdr:spPr>
        <a:xfrm>
          <a:off x="12449175"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9A708153-66E3-4812-80FA-85858952A75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8C6BA1B7-843D-4CDD-9439-771679AE5877}"/>
            </a:ext>
          </a:extLst>
        </xdr:cNvPr>
        <xdr:cNvCxnSpPr/>
      </xdr:nvCxnSpPr>
      <xdr:spPr>
        <a:xfrm>
          <a:off x="12449175"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5E7A0412-1ECB-45F8-8C2F-35F044FEE4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F6584F33-4C3C-4EF3-99CF-12B8BED885F4}"/>
            </a:ext>
          </a:extLst>
        </xdr:cNvPr>
        <xdr:cNvCxnSpPr/>
      </xdr:nvCxnSpPr>
      <xdr:spPr>
        <a:xfrm>
          <a:off x="12449175"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BF997B77-DFF2-4D4C-8F8A-CBC51B7A6B5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5D668B98-194C-4821-B2A9-3A32698132EF}"/>
            </a:ext>
          </a:extLst>
        </xdr:cNvPr>
        <xdr:cNvCxnSpPr/>
      </xdr:nvCxnSpPr>
      <xdr:spPr>
        <a:xfrm>
          <a:off x="12449175"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4E225DF0-405E-486C-81C3-EFB38D49182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68393408-4330-43DA-972A-979D7EF866C3}"/>
            </a:ext>
          </a:extLst>
        </xdr:cNvPr>
        <xdr:cNvCxnSpPr/>
      </xdr:nvCxnSpPr>
      <xdr:spPr>
        <a:xfrm>
          <a:off x="12449175"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E7712749-AB79-4720-8DD0-7E0ACB0F07C1}"/>
            </a:ext>
          </a:extLst>
        </xdr:cNvPr>
        <xdr:cNvSpPr txBox="1"/>
      </xdr:nvSpPr>
      <xdr:spPr>
        <a:xfrm>
          <a:off x="12110236"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92F0E6D5-47C8-438A-95D2-949004271310}"/>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8037C79C-B936-4A1C-9D90-B0E5C1E90BAC}"/>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5" name="直線コネクタ 434">
          <a:extLst>
            <a:ext uri="{FF2B5EF4-FFF2-40B4-BE49-F238E27FC236}">
              <a16:creationId xmlns:a16="http://schemas.microsoft.com/office/drawing/2014/main" id="{19FF58B1-34B3-4059-BC63-6CD3185250C3}"/>
            </a:ext>
          </a:extLst>
        </xdr:cNvPr>
        <xdr:cNvCxnSpPr/>
      </xdr:nvCxnSpPr>
      <xdr:spPr>
        <a:xfrm flipV="1">
          <a:off x="16322039" y="9601200"/>
          <a:ext cx="0" cy="146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4ECDD79D-6803-4DD1-BEA6-77B8D754898D}"/>
            </a:ext>
          </a:extLst>
        </xdr:cNvPr>
        <xdr:cNvSpPr txBox="1"/>
      </xdr:nvSpPr>
      <xdr:spPr>
        <a:xfrm>
          <a:off x="16360775" y="1106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7" name="直線コネクタ 436">
          <a:extLst>
            <a:ext uri="{FF2B5EF4-FFF2-40B4-BE49-F238E27FC236}">
              <a16:creationId xmlns:a16="http://schemas.microsoft.com/office/drawing/2014/main" id="{ACA0711D-EBC7-41E2-8360-BEA8E0814290}"/>
            </a:ext>
          </a:extLst>
        </xdr:cNvPr>
        <xdr:cNvCxnSpPr/>
      </xdr:nvCxnSpPr>
      <xdr:spPr>
        <a:xfrm>
          <a:off x="16230600" y="11062516"/>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10B996EC-53A7-4825-B376-6A361FC1D408}"/>
            </a:ext>
          </a:extLst>
        </xdr:cNvPr>
        <xdr:cNvSpPr txBox="1"/>
      </xdr:nvSpPr>
      <xdr:spPr>
        <a:xfrm>
          <a:off x="16360775"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9" name="直線コネクタ 438">
          <a:extLst>
            <a:ext uri="{FF2B5EF4-FFF2-40B4-BE49-F238E27FC236}">
              <a16:creationId xmlns:a16="http://schemas.microsoft.com/office/drawing/2014/main" id="{4C8E0DD0-E723-4896-9F6D-88C61C01B5B4}"/>
            </a:ext>
          </a:extLst>
        </xdr:cNvPr>
        <xdr:cNvCxnSpPr/>
      </xdr:nvCxnSpPr>
      <xdr:spPr>
        <a:xfrm>
          <a:off x="16230600" y="9601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E5446FA2-5107-4B4F-8247-227457E0C9BF}"/>
            </a:ext>
          </a:extLst>
        </xdr:cNvPr>
        <xdr:cNvSpPr txBox="1"/>
      </xdr:nvSpPr>
      <xdr:spPr>
        <a:xfrm>
          <a:off x="16360775"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1" name="フローチャート: 判断 440">
          <a:extLst>
            <a:ext uri="{FF2B5EF4-FFF2-40B4-BE49-F238E27FC236}">
              <a16:creationId xmlns:a16="http://schemas.microsoft.com/office/drawing/2014/main" id="{F9B1BE3C-77FD-4DC3-BA22-BBA47A71815A}"/>
            </a:ext>
          </a:extLst>
        </xdr:cNvPr>
        <xdr:cNvSpPr/>
      </xdr:nvSpPr>
      <xdr:spPr>
        <a:xfrm>
          <a:off x="16268700" y="1030151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2" name="フローチャート: 判断 441">
          <a:extLst>
            <a:ext uri="{FF2B5EF4-FFF2-40B4-BE49-F238E27FC236}">
              <a16:creationId xmlns:a16="http://schemas.microsoft.com/office/drawing/2014/main" id="{2D9A5362-7F87-431D-AE62-D27941495720}"/>
            </a:ext>
          </a:extLst>
        </xdr:cNvPr>
        <xdr:cNvSpPr/>
      </xdr:nvSpPr>
      <xdr:spPr>
        <a:xfrm>
          <a:off x="15430500" y="10280197"/>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3" name="フローチャート: 判断 442">
          <a:extLst>
            <a:ext uri="{FF2B5EF4-FFF2-40B4-BE49-F238E27FC236}">
              <a16:creationId xmlns:a16="http://schemas.microsoft.com/office/drawing/2014/main" id="{9CBA62AE-E347-4664-8E84-D6CCDEA40839}"/>
            </a:ext>
          </a:extLst>
        </xdr:cNvPr>
        <xdr:cNvSpPr/>
      </xdr:nvSpPr>
      <xdr:spPr>
        <a:xfrm>
          <a:off x="14544675"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4" name="フローチャート: 判断 443">
          <a:extLst>
            <a:ext uri="{FF2B5EF4-FFF2-40B4-BE49-F238E27FC236}">
              <a16:creationId xmlns:a16="http://schemas.microsoft.com/office/drawing/2014/main" id="{A77220AF-4572-41CE-BB15-BDB47DF0E258}"/>
            </a:ext>
          </a:extLst>
        </xdr:cNvPr>
        <xdr:cNvSpPr/>
      </xdr:nvSpPr>
      <xdr:spPr>
        <a:xfrm>
          <a:off x="13655675" y="1022794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5" name="フローチャート: 判断 444">
          <a:extLst>
            <a:ext uri="{FF2B5EF4-FFF2-40B4-BE49-F238E27FC236}">
              <a16:creationId xmlns:a16="http://schemas.microsoft.com/office/drawing/2014/main" id="{2AACCA5E-ABD9-416B-A3F2-65F92110DF76}"/>
            </a:ext>
          </a:extLst>
        </xdr:cNvPr>
        <xdr:cNvSpPr/>
      </xdr:nvSpPr>
      <xdr:spPr>
        <a:xfrm>
          <a:off x="12763500" y="1020508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C34A2BA-B5E2-417C-B88D-8BE5E3F4910C}"/>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426D794-2212-4913-AE51-03E1B9FCC789}"/>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619376E-506C-4D86-892E-9F2EFF11E5C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B533F7E-957F-4F55-9797-4D2D19269952}"/>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A563B43-E6ED-4367-A184-C63901557F54}"/>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12881</xdr:rowOff>
    </xdr:from>
    <xdr:to>
      <xdr:col>85</xdr:col>
      <xdr:colOff>177800</xdr:colOff>
      <xdr:row>62</xdr:row>
      <xdr:rowOff>114481</xdr:rowOff>
    </xdr:to>
    <xdr:sp macro="" textlink="">
      <xdr:nvSpPr>
        <xdr:cNvPr id="451" name="楕円 450">
          <a:extLst>
            <a:ext uri="{FF2B5EF4-FFF2-40B4-BE49-F238E27FC236}">
              <a16:creationId xmlns:a16="http://schemas.microsoft.com/office/drawing/2014/main" id="{FAF94900-86E6-4AC3-B7FE-FC795D66104A}"/>
            </a:ext>
          </a:extLst>
        </xdr:cNvPr>
        <xdr:cNvSpPr/>
      </xdr:nvSpPr>
      <xdr:spPr>
        <a:xfrm>
          <a:off x="16268700" y="1064595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162758</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AE61D083-1980-4C71-A9C2-49DD0A38E12B}"/>
            </a:ext>
          </a:extLst>
        </xdr:cNvPr>
        <xdr:cNvSpPr txBox="1"/>
      </xdr:nvSpPr>
      <xdr:spPr>
        <a:xfrm>
          <a:off x="16360775" y="10624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453" name="楕円 452">
          <a:extLst>
            <a:ext uri="{FF2B5EF4-FFF2-40B4-BE49-F238E27FC236}">
              <a16:creationId xmlns:a16="http://schemas.microsoft.com/office/drawing/2014/main" id="{717C4CEB-FC69-44D6-B3C5-6F3E3EFE5F5A}"/>
            </a:ext>
          </a:extLst>
        </xdr:cNvPr>
        <xdr:cNvSpPr/>
      </xdr:nvSpPr>
      <xdr:spPr>
        <a:xfrm>
          <a:off x="15430500" y="1060513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63681</xdr:rowOff>
    </xdr:to>
    <xdr:cxnSp macro="">
      <xdr:nvCxnSpPr>
        <xdr:cNvPr id="454" name="直線コネクタ 453">
          <a:extLst>
            <a:ext uri="{FF2B5EF4-FFF2-40B4-BE49-F238E27FC236}">
              <a16:creationId xmlns:a16="http://schemas.microsoft.com/office/drawing/2014/main" id="{221636FB-02D7-474C-8BCF-8F956D67AB65}"/>
            </a:ext>
          </a:extLst>
        </xdr:cNvPr>
        <xdr:cNvCxnSpPr/>
      </xdr:nvCxnSpPr>
      <xdr:spPr>
        <a:xfrm>
          <a:off x="15484475" y="10652760"/>
          <a:ext cx="838200" cy="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102688</xdr:rowOff>
    </xdr:from>
    <xdr:to>
      <xdr:col>76</xdr:col>
      <xdr:colOff>165100</xdr:colOff>
      <xdr:row>62</xdr:row>
      <xdr:rowOff>32838</xdr:rowOff>
    </xdr:to>
    <xdr:sp macro="" textlink="">
      <xdr:nvSpPr>
        <xdr:cNvPr id="455" name="楕円 454">
          <a:extLst>
            <a:ext uri="{FF2B5EF4-FFF2-40B4-BE49-F238E27FC236}">
              <a16:creationId xmlns:a16="http://schemas.microsoft.com/office/drawing/2014/main" id="{30EEDE20-2D4B-4084-9B01-D67A86DF89A2}"/>
            </a:ext>
          </a:extLst>
        </xdr:cNvPr>
        <xdr:cNvSpPr/>
      </xdr:nvSpPr>
      <xdr:spPr>
        <a:xfrm>
          <a:off x="14544675" y="105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153488</xdr:rowOff>
    </xdr:from>
    <xdr:to>
      <xdr:col>81</xdr:col>
      <xdr:colOff>50800</xdr:colOff>
      <xdr:row>62</xdr:row>
      <xdr:rowOff>22860</xdr:rowOff>
    </xdr:to>
    <xdr:cxnSp macro="">
      <xdr:nvCxnSpPr>
        <xdr:cNvPr id="456" name="直線コネクタ 455">
          <a:extLst>
            <a:ext uri="{FF2B5EF4-FFF2-40B4-BE49-F238E27FC236}">
              <a16:creationId xmlns:a16="http://schemas.microsoft.com/office/drawing/2014/main" id="{3BBB8863-C592-40BC-9CE2-F2FC2490431F}"/>
            </a:ext>
          </a:extLst>
        </xdr:cNvPr>
        <xdr:cNvCxnSpPr/>
      </xdr:nvCxnSpPr>
      <xdr:spPr>
        <a:xfrm>
          <a:off x="14592300" y="10611938"/>
          <a:ext cx="8921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61867</xdr:rowOff>
    </xdr:from>
    <xdr:to>
      <xdr:col>72</xdr:col>
      <xdr:colOff>38100</xdr:colOff>
      <xdr:row>61</xdr:row>
      <xdr:rowOff>163467</xdr:rowOff>
    </xdr:to>
    <xdr:sp macro="" textlink="">
      <xdr:nvSpPr>
        <xdr:cNvPr id="457" name="楕円 456">
          <a:extLst>
            <a:ext uri="{FF2B5EF4-FFF2-40B4-BE49-F238E27FC236}">
              <a16:creationId xmlns:a16="http://schemas.microsoft.com/office/drawing/2014/main" id="{F7DFAB72-FEAB-4A74-904F-BDBEF1C01370}"/>
            </a:ext>
          </a:extLst>
        </xdr:cNvPr>
        <xdr:cNvSpPr/>
      </xdr:nvSpPr>
      <xdr:spPr>
        <a:xfrm>
          <a:off x="13655675" y="10520317"/>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112667</xdr:rowOff>
    </xdr:from>
    <xdr:to>
      <xdr:col>76</xdr:col>
      <xdr:colOff>114300</xdr:colOff>
      <xdr:row>61</xdr:row>
      <xdr:rowOff>153488</xdr:rowOff>
    </xdr:to>
    <xdr:cxnSp macro="">
      <xdr:nvCxnSpPr>
        <xdr:cNvPr id="458" name="直線コネクタ 457">
          <a:extLst>
            <a:ext uri="{FF2B5EF4-FFF2-40B4-BE49-F238E27FC236}">
              <a16:creationId xmlns:a16="http://schemas.microsoft.com/office/drawing/2014/main" id="{8AA32C3F-DD4B-45DD-ACAB-7D1CD511EF72}"/>
            </a:ext>
          </a:extLst>
        </xdr:cNvPr>
        <xdr:cNvCxnSpPr/>
      </xdr:nvCxnSpPr>
      <xdr:spPr>
        <a:xfrm>
          <a:off x="13706475" y="10571117"/>
          <a:ext cx="8858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171269</xdr:rowOff>
    </xdr:from>
    <xdr:to>
      <xdr:col>67</xdr:col>
      <xdr:colOff>101600</xdr:colOff>
      <xdr:row>61</xdr:row>
      <xdr:rowOff>101419</xdr:rowOff>
    </xdr:to>
    <xdr:sp macro="" textlink="">
      <xdr:nvSpPr>
        <xdr:cNvPr id="459" name="楕円 458">
          <a:extLst>
            <a:ext uri="{FF2B5EF4-FFF2-40B4-BE49-F238E27FC236}">
              <a16:creationId xmlns:a16="http://schemas.microsoft.com/office/drawing/2014/main" id="{210FA80A-CACF-4035-B82E-E34CBE4272D8}"/>
            </a:ext>
          </a:extLst>
        </xdr:cNvPr>
        <xdr:cNvSpPr/>
      </xdr:nvSpPr>
      <xdr:spPr>
        <a:xfrm>
          <a:off x="12763500" y="104582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50619</xdr:rowOff>
    </xdr:from>
    <xdr:to>
      <xdr:col>71</xdr:col>
      <xdr:colOff>177800</xdr:colOff>
      <xdr:row>61</xdr:row>
      <xdr:rowOff>112667</xdr:rowOff>
    </xdr:to>
    <xdr:cxnSp macro="">
      <xdr:nvCxnSpPr>
        <xdr:cNvPr id="460" name="直線コネクタ 459">
          <a:extLst>
            <a:ext uri="{FF2B5EF4-FFF2-40B4-BE49-F238E27FC236}">
              <a16:creationId xmlns:a16="http://schemas.microsoft.com/office/drawing/2014/main" id="{42B0952C-AB41-45B8-9FDE-57B11E23FD17}"/>
            </a:ext>
          </a:extLst>
        </xdr:cNvPr>
        <xdr:cNvCxnSpPr/>
      </xdr:nvCxnSpPr>
      <xdr:spPr>
        <a:xfrm>
          <a:off x="12817475" y="10512244"/>
          <a:ext cx="889000" cy="5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EB8723CC-F1D9-41C9-A602-FF7BEF6270EB}"/>
            </a:ext>
          </a:extLst>
        </xdr:cNvPr>
        <xdr:cNvSpPr txBox="1"/>
      </xdr:nvSpPr>
      <xdr:spPr>
        <a:xfrm>
          <a:off x="15269219" y="1005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1380409E-F4E8-4FAC-B4C9-807906EDF065}"/>
            </a:ext>
          </a:extLst>
        </xdr:cNvPr>
        <xdr:cNvSpPr txBox="1"/>
      </xdr:nvSpPr>
      <xdr:spPr>
        <a:xfrm>
          <a:off x="14392919"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AFD92301-3C6C-48C3-A0CA-77E29EE23455}"/>
            </a:ext>
          </a:extLst>
        </xdr:cNvPr>
        <xdr:cNvSpPr txBox="1"/>
      </xdr:nvSpPr>
      <xdr:spPr>
        <a:xfrm>
          <a:off x="13503919"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FD0EF16D-426D-4114-9599-5E9CE5DDD824}"/>
            </a:ext>
          </a:extLst>
        </xdr:cNvPr>
        <xdr:cNvSpPr txBox="1"/>
      </xdr:nvSpPr>
      <xdr:spPr>
        <a:xfrm>
          <a:off x="126117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92808B5F-9916-4341-817E-CF93C03FA14C}"/>
            </a:ext>
          </a:extLst>
        </xdr:cNvPr>
        <xdr:cNvSpPr txBox="1"/>
      </xdr:nvSpPr>
      <xdr:spPr>
        <a:xfrm>
          <a:off x="15269219" y="1069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23965</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76ECB2CF-C198-4A34-B931-EC884FA45CC5}"/>
            </a:ext>
          </a:extLst>
        </xdr:cNvPr>
        <xdr:cNvSpPr txBox="1"/>
      </xdr:nvSpPr>
      <xdr:spPr>
        <a:xfrm>
          <a:off x="14392919" y="10657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154594</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D4F49E39-8A5A-4180-90D4-4EB8700F7943}"/>
            </a:ext>
          </a:extLst>
        </xdr:cNvPr>
        <xdr:cNvSpPr txBox="1"/>
      </xdr:nvSpPr>
      <xdr:spPr>
        <a:xfrm>
          <a:off x="13503919"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92546</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D0DDCDF4-F68B-4A18-BB2A-ECB5FF78E820}"/>
            </a:ext>
          </a:extLst>
        </xdr:cNvPr>
        <xdr:cNvSpPr txBox="1"/>
      </xdr:nvSpPr>
      <xdr:spPr>
        <a:xfrm>
          <a:off x="12611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2D42F219-5425-47DA-ABBB-55F8B47A6CA8}"/>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93EC0D79-D08C-4E8A-876E-BDE307F8AC30}"/>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4FA5DB06-7C07-4066-9807-C31AE325C758}"/>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200F4A37-37A2-46BA-A08E-7FEA613502E6}"/>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6E1A3F86-1702-4F26-BB7C-722BBC3D9121}"/>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39C3558A-57C0-4EA5-A108-E9EC2B0570CE}"/>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9031B686-E87F-4D04-BE75-F56CC1F74022}"/>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ABC621A9-DA3A-492B-A0ED-32AA005730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1A0F11C7-99F7-4780-BD3F-F29B2C2E93A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1FFFC245-628C-4D0D-9333-D802E89D8D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934338CA-2E1B-426E-ACEA-19E2773E99E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926B22A9-C797-487D-B3E8-ECDF74C91E14}"/>
            </a:ext>
          </a:extLst>
        </xdr:cNvPr>
        <xdr:cNvSpPr txBox="1"/>
      </xdr:nvSpPr>
      <xdr:spPr>
        <a:xfrm>
          <a:off x="17823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545EA405-AA96-4F51-A55C-BCA547265612}"/>
            </a:ext>
          </a:extLst>
        </xdr:cNvPr>
        <xdr:cNvCxnSpPr/>
      </xdr:nvCxnSpPr>
      <xdr:spPr>
        <a:xfrm>
          <a:off x="18288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13D19972-C7E6-4A6B-A15E-3ACE4A018422}"/>
            </a:ext>
          </a:extLst>
        </xdr:cNvPr>
        <xdr:cNvSpPr txBox="1"/>
      </xdr:nvSpPr>
      <xdr:spPr>
        <a:xfrm>
          <a:off x="17823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DAEFDC00-A8E0-48C4-8A67-CDA42174008F}"/>
            </a:ext>
          </a:extLst>
        </xdr:cNvPr>
        <xdr:cNvCxnSpPr/>
      </xdr:nvCxnSpPr>
      <xdr:spPr>
        <a:xfrm>
          <a:off x="18288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B9B1254C-7D81-4AAB-8A0B-241548702388}"/>
            </a:ext>
          </a:extLst>
        </xdr:cNvPr>
        <xdr:cNvSpPr txBox="1"/>
      </xdr:nvSpPr>
      <xdr:spPr>
        <a:xfrm>
          <a:off x="17823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C04BEDFB-375D-4F28-A29B-3490CFB1F908}"/>
            </a:ext>
          </a:extLst>
        </xdr:cNvPr>
        <xdr:cNvCxnSpPr/>
      </xdr:nvCxnSpPr>
      <xdr:spPr>
        <a:xfrm>
          <a:off x="18288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6249FD44-B934-468A-8369-0F2CE61B81E0}"/>
            </a:ext>
          </a:extLst>
        </xdr:cNvPr>
        <xdr:cNvSpPr txBox="1"/>
      </xdr:nvSpPr>
      <xdr:spPr>
        <a:xfrm>
          <a:off x="17823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710EB949-34EB-408F-BE51-CD2DB7201B2D}"/>
            </a:ext>
          </a:extLst>
        </xdr:cNvPr>
        <xdr:cNvCxnSpPr/>
      </xdr:nvCxnSpPr>
      <xdr:spPr>
        <a:xfrm>
          <a:off x="18288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299F084C-215A-4CA3-B541-5A552D1C1BC7}"/>
            </a:ext>
          </a:extLst>
        </xdr:cNvPr>
        <xdr:cNvSpPr txBox="1"/>
      </xdr:nvSpPr>
      <xdr:spPr>
        <a:xfrm>
          <a:off x="17823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C83661BE-B86F-46B2-8072-D6FC56B7DD8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68BF23F7-BD90-4F6A-B4D0-E7735A7676FB}"/>
            </a:ext>
          </a:extLst>
        </xdr:cNvPr>
        <xdr:cNvSpPr txBox="1"/>
      </xdr:nvSpPr>
      <xdr:spPr>
        <a:xfrm>
          <a:off x="17823996" y="9331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FDA32387-271E-4ED3-8B8C-49283A9CA5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F86033EB-5B83-4084-8F8F-ABE3F0A65074}"/>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E6D4D6B-A8EA-4093-8465-CF4E04D812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4" name="直線コネクタ 493">
          <a:extLst>
            <a:ext uri="{FF2B5EF4-FFF2-40B4-BE49-F238E27FC236}">
              <a16:creationId xmlns:a16="http://schemas.microsoft.com/office/drawing/2014/main" id="{CDC1A1D7-DBE7-4126-B765-39FCFD6A4FDF}"/>
            </a:ext>
          </a:extLst>
        </xdr:cNvPr>
        <xdr:cNvCxnSpPr/>
      </xdr:nvCxnSpPr>
      <xdr:spPr>
        <a:xfrm flipV="1">
          <a:off x="22164039" y="9574984"/>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CA0194DF-AB4F-4E5E-85F8-27F614C35F88}"/>
            </a:ext>
          </a:extLst>
        </xdr:cNvPr>
        <xdr:cNvSpPr txBox="1"/>
      </xdr:nvSpPr>
      <xdr:spPr>
        <a:xfrm>
          <a:off x="22202775" y="111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6" name="直線コネクタ 495">
          <a:extLst>
            <a:ext uri="{FF2B5EF4-FFF2-40B4-BE49-F238E27FC236}">
              <a16:creationId xmlns:a16="http://schemas.microsoft.com/office/drawing/2014/main" id="{449F21E1-BAF7-4ED6-AF16-1B7465CBA06F}"/>
            </a:ext>
          </a:extLst>
        </xdr:cNvPr>
        <xdr:cNvCxnSpPr/>
      </xdr:nvCxnSpPr>
      <xdr:spPr>
        <a:xfrm>
          <a:off x="22075775" y="1109680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BD41B189-BA84-485E-BEBF-7B85B1F51285}"/>
            </a:ext>
          </a:extLst>
        </xdr:cNvPr>
        <xdr:cNvSpPr txBox="1"/>
      </xdr:nvSpPr>
      <xdr:spPr>
        <a:xfrm>
          <a:off x="22202775" y="935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8" name="直線コネクタ 497">
          <a:extLst>
            <a:ext uri="{FF2B5EF4-FFF2-40B4-BE49-F238E27FC236}">
              <a16:creationId xmlns:a16="http://schemas.microsoft.com/office/drawing/2014/main" id="{46142876-5E36-4B64-A7FF-0C0AB1A3A2DB}"/>
            </a:ext>
          </a:extLst>
        </xdr:cNvPr>
        <xdr:cNvCxnSpPr/>
      </xdr:nvCxnSpPr>
      <xdr:spPr>
        <a:xfrm>
          <a:off x="22075775" y="957498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3CEA475F-FB4B-4F89-8C59-E4DD5CC9F20B}"/>
            </a:ext>
          </a:extLst>
        </xdr:cNvPr>
        <xdr:cNvSpPr txBox="1"/>
      </xdr:nvSpPr>
      <xdr:spPr>
        <a:xfrm>
          <a:off x="22202775" y="10828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0" name="フローチャート: 判断 499">
          <a:extLst>
            <a:ext uri="{FF2B5EF4-FFF2-40B4-BE49-F238E27FC236}">
              <a16:creationId xmlns:a16="http://schemas.microsoft.com/office/drawing/2014/main" id="{2E5BE241-0D0B-4987-9CC8-5F41892091B5}"/>
            </a:ext>
          </a:extLst>
        </xdr:cNvPr>
        <xdr:cNvSpPr/>
      </xdr:nvSpPr>
      <xdr:spPr>
        <a:xfrm>
          <a:off x="22113875" y="10850063"/>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1" name="フローチャート: 判断 500">
          <a:extLst>
            <a:ext uri="{FF2B5EF4-FFF2-40B4-BE49-F238E27FC236}">
              <a16:creationId xmlns:a16="http://schemas.microsoft.com/office/drawing/2014/main" id="{1E02A142-63CE-464E-B0DB-2ECA0A8767F6}"/>
            </a:ext>
          </a:extLst>
        </xdr:cNvPr>
        <xdr:cNvSpPr/>
      </xdr:nvSpPr>
      <xdr:spPr>
        <a:xfrm>
          <a:off x="21275675" y="10853329"/>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2" name="フローチャート: 判断 501">
          <a:extLst>
            <a:ext uri="{FF2B5EF4-FFF2-40B4-BE49-F238E27FC236}">
              <a16:creationId xmlns:a16="http://schemas.microsoft.com/office/drawing/2014/main" id="{25B578E6-7F99-40C1-9E45-F0C3F0F70FCF}"/>
            </a:ext>
          </a:extLst>
        </xdr:cNvPr>
        <xdr:cNvSpPr/>
      </xdr:nvSpPr>
      <xdr:spPr>
        <a:xfrm>
          <a:off x="20383500" y="108599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3" name="フローチャート: 判断 502">
          <a:extLst>
            <a:ext uri="{FF2B5EF4-FFF2-40B4-BE49-F238E27FC236}">
              <a16:creationId xmlns:a16="http://schemas.microsoft.com/office/drawing/2014/main" id="{8DF95D26-6B68-49FB-915C-A25198D54E5E}"/>
            </a:ext>
          </a:extLst>
        </xdr:cNvPr>
        <xdr:cNvSpPr/>
      </xdr:nvSpPr>
      <xdr:spPr>
        <a:xfrm>
          <a:off x="19497675" y="10843623"/>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4" name="フローチャート: 判断 503">
          <a:extLst>
            <a:ext uri="{FF2B5EF4-FFF2-40B4-BE49-F238E27FC236}">
              <a16:creationId xmlns:a16="http://schemas.microsoft.com/office/drawing/2014/main" id="{E8E1A98D-0F8F-43F3-970A-0DB43CCC8B49}"/>
            </a:ext>
          </a:extLst>
        </xdr:cNvPr>
        <xdr:cNvSpPr/>
      </xdr:nvSpPr>
      <xdr:spPr>
        <a:xfrm>
          <a:off x="18608675" y="10853329"/>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CA15B2C-9E66-49DB-9111-C115663AED28}"/>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052271F-C1C7-45CD-8F74-4B2EC5ECD13E}"/>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30E74ED-E98D-4A66-B351-129368829687}"/>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24F5CF4-78E0-4F8E-8476-176ABCBB7A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5B75E9C-49E0-4596-98A1-D9E56EFB6B43}"/>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35741</xdr:rowOff>
    </xdr:from>
    <xdr:to>
      <xdr:col>116</xdr:col>
      <xdr:colOff>114300</xdr:colOff>
      <xdr:row>63</xdr:row>
      <xdr:rowOff>137341</xdr:rowOff>
    </xdr:to>
    <xdr:sp macro="" textlink="">
      <xdr:nvSpPr>
        <xdr:cNvPr id="510" name="楕円 509">
          <a:extLst>
            <a:ext uri="{FF2B5EF4-FFF2-40B4-BE49-F238E27FC236}">
              <a16:creationId xmlns:a16="http://schemas.microsoft.com/office/drawing/2014/main" id="{2A84AD8F-9167-4335-B502-58AD989DE668}"/>
            </a:ext>
          </a:extLst>
        </xdr:cNvPr>
        <xdr:cNvSpPr/>
      </xdr:nvSpPr>
      <xdr:spPr>
        <a:xfrm>
          <a:off x="22113875" y="10837091"/>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58618</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0D3DF95D-CDD4-44C4-B888-CD83DCEBB85D}"/>
            </a:ext>
          </a:extLst>
        </xdr:cNvPr>
        <xdr:cNvSpPr txBox="1"/>
      </xdr:nvSpPr>
      <xdr:spPr>
        <a:xfrm>
          <a:off x="22202775" y="1068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35741</xdr:rowOff>
    </xdr:from>
    <xdr:to>
      <xdr:col>112</xdr:col>
      <xdr:colOff>38100</xdr:colOff>
      <xdr:row>63</xdr:row>
      <xdr:rowOff>137341</xdr:rowOff>
    </xdr:to>
    <xdr:sp macro="" textlink="">
      <xdr:nvSpPr>
        <xdr:cNvPr id="512" name="楕円 511">
          <a:extLst>
            <a:ext uri="{FF2B5EF4-FFF2-40B4-BE49-F238E27FC236}">
              <a16:creationId xmlns:a16="http://schemas.microsoft.com/office/drawing/2014/main" id="{721FF990-B7DC-4D34-97A6-9A20BD31C6C9}"/>
            </a:ext>
          </a:extLst>
        </xdr:cNvPr>
        <xdr:cNvSpPr/>
      </xdr:nvSpPr>
      <xdr:spPr>
        <a:xfrm>
          <a:off x="21275675" y="10837091"/>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86541</xdr:rowOff>
    </xdr:from>
    <xdr:to>
      <xdr:col>116</xdr:col>
      <xdr:colOff>63500</xdr:colOff>
      <xdr:row>63</xdr:row>
      <xdr:rowOff>86541</xdr:rowOff>
    </xdr:to>
    <xdr:cxnSp macro="">
      <xdr:nvCxnSpPr>
        <xdr:cNvPr id="513" name="直線コネクタ 512">
          <a:extLst>
            <a:ext uri="{FF2B5EF4-FFF2-40B4-BE49-F238E27FC236}">
              <a16:creationId xmlns:a16="http://schemas.microsoft.com/office/drawing/2014/main" id="{36E95E87-7192-4165-8F50-3D5CB372094A}"/>
            </a:ext>
          </a:extLst>
        </xdr:cNvPr>
        <xdr:cNvCxnSpPr/>
      </xdr:nvCxnSpPr>
      <xdr:spPr>
        <a:xfrm>
          <a:off x="21326475" y="10891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32476</xdr:rowOff>
    </xdr:from>
    <xdr:to>
      <xdr:col>107</xdr:col>
      <xdr:colOff>101600</xdr:colOff>
      <xdr:row>63</xdr:row>
      <xdr:rowOff>134076</xdr:rowOff>
    </xdr:to>
    <xdr:sp macro="" textlink="">
      <xdr:nvSpPr>
        <xdr:cNvPr id="514" name="楕円 513">
          <a:extLst>
            <a:ext uri="{FF2B5EF4-FFF2-40B4-BE49-F238E27FC236}">
              <a16:creationId xmlns:a16="http://schemas.microsoft.com/office/drawing/2014/main" id="{5F4CE8E5-FA2A-4C46-8830-9C3AC1D58FED}"/>
            </a:ext>
          </a:extLst>
        </xdr:cNvPr>
        <xdr:cNvSpPr/>
      </xdr:nvSpPr>
      <xdr:spPr>
        <a:xfrm>
          <a:off x="20383500" y="10837001"/>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83276</xdr:rowOff>
    </xdr:from>
    <xdr:to>
      <xdr:col>111</xdr:col>
      <xdr:colOff>177800</xdr:colOff>
      <xdr:row>63</xdr:row>
      <xdr:rowOff>86541</xdr:rowOff>
    </xdr:to>
    <xdr:cxnSp macro="">
      <xdr:nvCxnSpPr>
        <xdr:cNvPr id="515" name="直線コネクタ 514">
          <a:extLst>
            <a:ext uri="{FF2B5EF4-FFF2-40B4-BE49-F238E27FC236}">
              <a16:creationId xmlns:a16="http://schemas.microsoft.com/office/drawing/2014/main" id="{542FA87C-1879-4F6C-BB54-10E7893E0F01}"/>
            </a:ext>
          </a:extLst>
        </xdr:cNvPr>
        <xdr:cNvCxnSpPr/>
      </xdr:nvCxnSpPr>
      <xdr:spPr>
        <a:xfrm>
          <a:off x="20437475" y="1088780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32476</xdr:rowOff>
    </xdr:from>
    <xdr:to>
      <xdr:col>102</xdr:col>
      <xdr:colOff>165100</xdr:colOff>
      <xdr:row>63</xdr:row>
      <xdr:rowOff>134076</xdr:rowOff>
    </xdr:to>
    <xdr:sp macro="" textlink="">
      <xdr:nvSpPr>
        <xdr:cNvPr id="516" name="楕円 515">
          <a:extLst>
            <a:ext uri="{FF2B5EF4-FFF2-40B4-BE49-F238E27FC236}">
              <a16:creationId xmlns:a16="http://schemas.microsoft.com/office/drawing/2014/main" id="{C801FE63-A1C0-47E6-A935-6F06E80E38E2}"/>
            </a:ext>
          </a:extLst>
        </xdr:cNvPr>
        <xdr:cNvSpPr/>
      </xdr:nvSpPr>
      <xdr:spPr>
        <a:xfrm>
          <a:off x="19497675" y="1083700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83276</xdr:rowOff>
    </xdr:from>
    <xdr:to>
      <xdr:col>107</xdr:col>
      <xdr:colOff>50800</xdr:colOff>
      <xdr:row>63</xdr:row>
      <xdr:rowOff>83276</xdr:rowOff>
    </xdr:to>
    <xdr:cxnSp macro="">
      <xdr:nvCxnSpPr>
        <xdr:cNvPr id="517" name="直線コネクタ 516">
          <a:extLst>
            <a:ext uri="{FF2B5EF4-FFF2-40B4-BE49-F238E27FC236}">
              <a16:creationId xmlns:a16="http://schemas.microsoft.com/office/drawing/2014/main" id="{F083FC47-EE4A-49B5-9527-20FA0CB2270F}"/>
            </a:ext>
          </a:extLst>
        </xdr:cNvPr>
        <xdr:cNvCxnSpPr/>
      </xdr:nvCxnSpPr>
      <xdr:spPr>
        <a:xfrm>
          <a:off x="19545300" y="10887801"/>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35741</xdr:rowOff>
    </xdr:from>
    <xdr:to>
      <xdr:col>98</xdr:col>
      <xdr:colOff>38100</xdr:colOff>
      <xdr:row>63</xdr:row>
      <xdr:rowOff>137341</xdr:rowOff>
    </xdr:to>
    <xdr:sp macro="" textlink="">
      <xdr:nvSpPr>
        <xdr:cNvPr id="518" name="楕円 517">
          <a:extLst>
            <a:ext uri="{FF2B5EF4-FFF2-40B4-BE49-F238E27FC236}">
              <a16:creationId xmlns:a16="http://schemas.microsoft.com/office/drawing/2014/main" id="{D5959341-E585-4D61-A388-A5910251E97F}"/>
            </a:ext>
          </a:extLst>
        </xdr:cNvPr>
        <xdr:cNvSpPr/>
      </xdr:nvSpPr>
      <xdr:spPr>
        <a:xfrm>
          <a:off x="18608675" y="10837091"/>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83276</xdr:rowOff>
    </xdr:from>
    <xdr:to>
      <xdr:col>102</xdr:col>
      <xdr:colOff>114300</xdr:colOff>
      <xdr:row>63</xdr:row>
      <xdr:rowOff>86541</xdr:rowOff>
    </xdr:to>
    <xdr:cxnSp macro="">
      <xdr:nvCxnSpPr>
        <xdr:cNvPr id="519" name="直線コネクタ 518">
          <a:extLst>
            <a:ext uri="{FF2B5EF4-FFF2-40B4-BE49-F238E27FC236}">
              <a16:creationId xmlns:a16="http://schemas.microsoft.com/office/drawing/2014/main" id="{FE178C9C-9F59-48C9-8753-7F6D01C176B1}"/>
            </a:ext>
          </a:extLst>
        </xdr:cNvPr>
        <xdr:cNvCxnSpPr/>
      </xdr:nvCxnSpPr>
      <xdr:spPr>
        <a:xfrm flipV="1">
          <a:off x="18659475" y="10887801"/>
          <a:ext cx="8858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20" name="n_1aveValue【保健センター・保健所】&#10;一人当たり面積">
          <a:extLst>
            <a:ext uri="{FF2B5EF4-FFF2-40B4-BE49-F238E27FC236}">
              <a16:creationId xmlns:a16="http://schemas.microsoft.com/office/drawing/2014/main" id="{097E23A3-FE77-4223-9FAD-B6D784108AF6}"/>
            </a:ext>
          </a:extLst>
        </xdr:cNvPr>
        <xdr:cNvSpPr txBox="1"/>
      </xdr:nvSpPr>
      <xdr:spPr>
        <a:xfrm>
          <a:off x="21078902" y="109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21" name="n_2aveValue【保健センター・保健所】&#10;一人当たり面積">
          <a:extLst>
            <a:ext uri="{FF2B5EF4-FFF2-40B4-BE49-F238E27FC236}">
              <a16:creationId xmlns:a16="http://schemas.microsoft.com/office/drawing/2014/main" id="{9C04C18D-9F6E-49B7-A688-229F018B5BB3}"/>
            </a:ext>
          </a:extLst>
        </xdr:cNvPr>
        <xdr:cNvSpPr txBox="1"/>
      </xdr:nvSpPr>
      <xdr:spPr>
        <a:xfrm>
          <a:off x="20202602"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22" name="n_3aveValue【保健センター・保健所】&#10;一人当たり面積">
          <a:extLst>
            <a:ext uri="{FF2B5EF4-FFF2-40B4-BE49-F238E27FC236}">
              <a16:creationId xmlns:a16="http://schemas.microsoft.com/office/drawing/2014/main" id="{CEC78588-C1B1-4B4F-A9EB-F5B7C60DF7FF}"/>
            </a:ext>
          </a:extLst>
        </xdr:cNvPr>
        <xdr:cNvSpPr txBox="1"/>
      </xdr:nvSpPr>
      <xdr:spPr>
        <a:xfrm>
          <a:off x="19313602"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523" name="n_4aveValue【保健センター・保健所】&#10;一人当たり面積">
          <a:extLst>
            <a:ext uri="{FF2B5EF4-FFF2-40B4-BE49-F238E27FC236}">
              <a16:creationId xmlns:a16="http://schemas.microsoft.com/office/drawing/2014/main" id="{6E94DF14-D395-4813-AD05-4276EF59E1AB}"/>
            </a:ext>
          </a:extLst>
        </xdr:cNvPr>
        <xdr:cNvSpPr txBox="1"/>
      </xdr:nvSpPr>
      <xdr:spPr>
        <a:xfrm>
          <a:off x="18421427" y="109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153868</xdr:rowOff>
    </xdr:from>
    <xdr:ext cx="469744" cy="259045"/>
    <xdr:sp macro="" textlink="">
      <xdr:nvSpPr>
        <xdr:cNvPr id="524" name="n_1mainValue【保健センター・保健所】&#10;一人当たり面積">
          <a:extLst>
            <a:ext uri="{FF2B5EF4-FFF2-40B4-BE49-F238E27FC236}">
              <a16:creationId xmlns:a16="http://schemas.microsoft.com/office/drawing/2014/main" id="{17BC13C3-5FF6-41B8-AF3F-5AEFF10928A4}"/>
            </a:ext>
          </a:extLst>
        </xdr:cNvPr>
        <xdr:cNvSpPr txBox="1"/>
      </xdr:nvSpPr>
      <xdr:spPr>
        <a:xfrm>
          <a:off x="21078902"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525" name="n_2mainValue【保健センター・保健所】&#10;一人当たり面積">
          <a:extLst>
            <a:ext uri="{FF2B5EF4-FFF2-40B4-BE49-F238E27FC236}">
              <a16:creationId xmlns:a16="http://schemas.microsoft.com/office/drawing/2014/main" id="{807E6AF9-9D1D-4524-BC03-FF1D843B4761}"/>
            </a:ext>
          </a:extLst>
        </xdr:cNvPr>
        <xdr:cNvSpPr txBox="1"/>
      </xdr:nvSpPr>
      <xdr:spPr>
        <a:xfrm>
          <a:off x="20202602"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150603</xdr:rowOff>
    </xdr:from>
    <xdr:ext cx="469744" cy="259045"/>
    <xdr:sp macro="" textlink="">
      <xdr:nvSpPr>
        <xdr:cNvPr id="526" name="n_3mainValue【保健センター・保健所】&#10;一人当たり面積">
          <a:extLst>
            <a:ext uri="{FF2B5EF4-FFF2-40B4-BE49-F238E27FC236}">
              <a16:creationId xmlns:a16="http://schemas.microsoft.com/office/drawing/2014/main" id="{C38BDBF7-4A15-40DF-936E-08B0B69BE510}"/>
            </a:ext>
          </a:extLst>
        </xdr:cNvPr>
        <xdr:cNvSpPr txBox="1"/>
      </xdr:nvSpPr>
      <xdr:spPr>
        <a:xfrm>
          <a:off x="19313602"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153868</xdr:rowOff>
    </xdr:from>
    <xdr:ext cx="469744" cy="259045"/>
    <xdr:sp macro="" textlink="">
      <xdr:nvSpPr>
        <xdr:cNvPr id="527" name="n_4mainValue【保健センター・保健所】&#10;一人当たり面積">
          <a:extLst>
            <a:ext uri="{FF2B5EF4-FFF2-40B4-BE49-F238E27FC236}">
              <a16:creationId xmlns:a16="http://schemas.microsoft.com/office/drawing/2014/main" id="{460596DE-8AF4-41C1-8D53-68AFBA8BF01F}"/>
            </a:ext>
          </a:extLst>
        </xdr:cNvPr>
        <xdr:cNvSpPr txBox="1"/>
      </xdr:nvSpPr>
      <xdr:spPr>
        <a:xfrm>
          <a:off x="18421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5C30A0EA-D386-4F8A-995B-F580A84F025C}"/>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D3A6C864-BC94-4C70-9A39-47411D9E8BFE}"/>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21A63473-8502-49C3-96B4-59D137E6F047}"/>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F046BF22-B33B-4BA1-A570-E15391059B3C}"/>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8C3CABDE-1ADF-4F34-9C48-0A3D5B01A431}"/>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6A15F021-D00A-42A2-9D22-5D3E5CBB5873}"/>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CD8EF9B9-E9B8-439E-B5E2-60B7195251BD}"/>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1F826CD0-7651-45ED-8204-C945D518FE6B}"/>
            </a:ext>
          </a:extLst>
        </xdr:cNvPr>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6E014EE3-B2F4-439B-9BC7-7809569D18E1}"/>
            </a:ext>
          </a:extLst>
        </xdr:cNvPr>
        <xdr:cNvSpPr txBox="1"/>
      </xdr:nvSpPr>
      <xdr:spPr>
        <a:xfrm>
          <a:off x="124110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BA38F2CF-AD94-43D1-9E49-2071CFCA1742}"/>
            </a:ext>
          </a:extLst>
        </xdr:cNvPr>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5C92F8F6-507E-4139-8D29-CF32312FD545}"/>
            </a:ext>
          </a:extLst>
        </xdr:cNvPr>
        <xdr:cNvSpPr txBox="1"/>
      </xdr:nvSpPr>
      <xdr:spPr>
        <a:xfrm>
          <a:off x="11978821"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62FC9DCA-02E1-4968-AD6A-3CF08D064D40}"/>
            </a:ext>
          </a:extLst>
        </xdr:cNvPr>
        <xdr:cNvCxnSpPr/>
      </xdr:nvCxnSpPr>
      <xdr:spPr>
        <a:xfrm>
          <a:off x="12449175"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2D2F12B4-8501-44EC-90A4-17555D1A7A45}"/>
            </a:ext>
          </a:extLst>
        </xdr:cNvPr>
        <xdr:cNvSpPr txBox="1"/>
      </xdr:nvSpPr>
      <xdr:spPr>
        <a:xfrm>
          <a:off x="11978821" y="1477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B0780907-9AA2-4E85-9BAC-A30EB579BD2F}"/>
            </a:ext>
          </a:extLst>
        </xdr:cNvPr>
        <xdr:cNvCxnSpPr/>
      </xdr:nvCxnSpPr>
      <xdr:spPr>
        <a:xfrm>
          <a:off x="12449175" y="1459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D4598E60-5D27-4885-AD8A-F9C187FE143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DF72E323-1DC5-4D87-83E8-9186EB8A4D8A}"/>
            </a:ext>
          </a:extLst>
        </xdr:cNvPr>
        <xdr:cNvCxnSpPr/>
      </xdr:nvCxnSpPr>
      <xdr:spPr>
        <a:xfrm>
          <a:off x="12449175" y="1426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ACFDC510-B0E0-4EC8-AD18-CDD316B4BE7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A7724FC4-1FEE-48A5-A401-1C12474F77BB}"/>
            </a:ext>
          </a:extLst>
        </xdr:cNvPr>
        <xdr:cNvCxnSpPr/>
      </xdr:nvCxnSpPr>
      <xdr:spPr>
        <a:xfrm>
          <a:off x="12449175" y="1393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72D08AB8-6AEB-474E-8DD7-D9ED7CA9088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AD46612B-7D93-43DB-9310-77FEB39EB713}"/>
            </a:ext>
          </a:extLst>
        </xdr:cNvPr>
        <xdr:cNvCxnSpPr/>
      </xdr:nvCxnSpPr>
      <xdr:spPr>
        <a:xfrm>
          <a:off x="12449175" y="1361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27562E88-8F92-4978-AB06-843A627ECD2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7B8FAE0D-3CC5-46CA-A187-7A460D7345A5}"/>
            </a:ext>
          </a:extLst>
        </xdr:cNvPr>
        <xdr:cNvCxnSpPr/>
      </xdr:nvCxnSpPr>
      <xdr:spPr>
        <a:xfrm>
          <a:off x="12449175"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E93E68DE-6784-48DF-A6B3-34B64B46B798}"/>
            </a:ext>
          </a:extLst>
        </xdr:cNvPr>
        <xdr:cNvSpPr txBox="1"/>
      </xdr:nvSpPr>
      <xdr:spPr>
        <a:xfrm>
          <a:off x="12110236" y="1314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3BD090D3-C609-4D69-9D2A-A0931B49B0EC}"/>
            </a:ext>
          </a:extLst>
        </xdr:cNvPr>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CDB9A174-D740-4F7F-BBFA-62D51401BE1B}"/>
            </a:ext>
          </a:extLst>
        </xdr:cNvPr>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8313D6E5-9E7A-423A-A788-6C81E556FC3C}"/>
            </a:ext>
          </a:extLst>
        </xdr:cNvPr>
        <xdr:cNvCxnSpPr/>
      </xdr:nvCxnSpPr>
      <xdr:spPr>
        <a:xfrm flipV="1">
          <a:off x="16322039"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FE0B13E1-4C43-462C-9E4D-1A551C24DC6B}"/>
            </a:ext>
          </a:extLst>
        </xdr:cNvPr>
        <xdr:cNvSpPr txBox="1"/>
      </xdr:nvSpPr>
      <xdr:spPr>
        <a:xfrm>
          <a:off x="163607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44E12F14-8D7A-4A24-B5ED-CCE892C7144C}"/>
            </a:ext>
          </a:extLst>
        </xdr:cNvPr>
        <xdr:cNvCxnSpPr/>
      </xdr:nvCxnSpPr>
      <xdr:spPr>
        <a:xfrm>
          <a:off x="16230600" y="1491342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1165EEDF-6E01-45E6-A040-08AE5BB1DA92}"/>
            </a:ext>
          </a:extLst>
        </xdr:cNvPr>
        <xdr:cNvSpPr txBox="1"/>
      </xdr:nvSpPr>
      <xdr:spPr>
        <a:xfrm>
          <a:off x="16360775" y="1326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7" name="直線コネクタ 556">
          <a:extLst>
            <a:ext uri="{FF2B5EF4-FFF2-40B4-BE49-F238E27FC236}">
              <a16:creationId xmlns:a16="http://schemas.microsoft.com/office/drawing/2014/main" id="{29F9DA20-A8DF-4D2A-A071-E0616107638A}"/>
            </a:ext>
          </a:extLst>
        </xdr:cNvPr>
        <xdr:cNvCxnSpPr/>
      </xdr:nvCxnSpPr>
      <xdr:spPr>
        <a:xfrm>
          <a:off x="16230600" y="1349121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11C89FEF-B14A-4925-B807-36E509D75AEB}"/>
            </a:ext>
          </a:extLst>
        </xdr:cNvPr>
        <xdr:cNvSpPr txBox="1"/>
      </xdr:nvSpPr>
      <xdr:spPr>
        <a:xfrm>
          <a:off x="16360775"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9" name="フローチャート: 判断 558">
          <a:extLst>
            <a:ext uri="{FF2B5EF4-FFF2-40B4-BE49-F238E27FC236}">
              <a16:creationId xmlns:a16="http://schemas.microsoft.com/office/drawing/2014/main" id="{0D395D7F-8E79-4228-8874-3526E0E6B8DC}"/>
            </a:ext>
          </a:extLst>
        </xdr:cNvPr>
        <xdr:cNvSpPr/>
      </xdr:nvSpPr>
      <xdr:spPr>
        <a:xfrm>
          <a:off x="16268700" y="14207852"/>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0" name="フローチャート: 判断 559">
          <a:extLst>
            <a:ext uri="{FF2B5EF4-FFF2-40B4-BE49-F238E27FC236}">
              <a16:creationId xmlns:a16="http://schemas.microsoft.com/office/drawing/2014/main" id="{B3797470-7344-485D-8A82-DC8E9C9B0668}"/>
            </a:ext>
          </a:extLst>
        </xdr:cNvPr>
        <xdr:cNvSpPr/>
      </xdr:nvSpPr>
      <xdr:spPr>
        <a:xfrm>
          <a:off x="15430500" y="14204496"/>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1" name="フローチャート: 判断 560">
          <a:extLst>
            <a:ext uri="{FF2B5EF4-FFF2-40B4-BE49-F238E27FC236}">
              <a16:creationId xmlns:a16="http://schemas.microsoft.com/office/drawing/2014/main" id="{C5D13F4A-78E0-4EA9-ACA7-7297883AE3B8}"/>
            </a:ext>
          </a:extLst>
        </xdr:cNvPr>
        <xdr:cNvSpPr/>
      </xdr:nvSpPr>
      <xdr:spPr>
        <a:xfrm>
          <a:off x="14544675"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2" name="フローチャート: 判断 561">
          <a:extLst>
            <a:ext uri="{FF2B5EF4-FFF2-40B4-BE49-F238E27FC236}">
              <a16:creationId xmlns:a16="http://schemas.microsoft.com/office/drawing/2014/main" id="{C240D309-785E-4684-955C-71955CF28A49}"/>
            </a:ext>
          </a:extLst>
        </xdr:cNvPr>
        <xdr:cNvSpPr/>
      </xdr:nvSpPr>
      <xdr:spPr>
        <a:xfrm>
          <a:off x="13655675" y="1417356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3" name="フローチャート: 判断 562">
          <a:extLst>
            <a:ext uri="{FF2B5EF4-FFF2-40B4-BE49-F238E27FC236}">
              <a16:creationId xmlns:a16="http://schemas.microsoft.com/office/drawing/2014/main" id="{6B807997-F83C-4335-AA30-F9B2B0B8A691}"/>
            </a:ext>
          </a:extLst>
        </xdr:cNvPr>
        <xdr:cNvSpPr/>
      </xdr:nvSpPr>
      <xdr:spPr>
        <a:xfrm>
          <a:off x="12763500" y="14145713"/>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E327790-04DB-4F42-A5F9-87C83C69B792}"/>
            </a:ext>
          </a:extLst>
        </xdr:cNvPr>
        <xdr:cNvSpPr txBox="1"/>
      </xdr:nvSpPr>
      <xdr:spPr>
        <a:xfrm>
          <a:off x="16132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677CFF98-541E-4E98-90AC-1AD6D28CDF99}"/>
            </a:ext>
          </a:extLst>
        </xdr:cNvPr>
        <xdr:cNvSpPr txBox="1"/>
      </xdr:nvSpPr>
      <xdr:spPr>
        <a:xfrm>
          <a:off x="1529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20FEBB7-0709-4DD8-AA63-0631A01A05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2B93CEFE-80BB-4EC4-9B9D-8A40D1769B0D}"/>
            </a:ext>
          </a:extLst>
        </xdr:cNvPr>
        <xdr:cNvSpPr txBox="1"/>
      </xdr:nvSpPr>
      <xdr:spPr>
        <a:xfrm>
          <a:off x="1351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EC562F25-113A-4130-93FC-D815D79F3198}"/>
            </a:ext>
          </a:extLst>
        </xdr:cNvPr>
        <xdr:cNvSpPr txBox="1"/>
      </xdr:nvSpPr>
      <xdr:spPr>
        <a:xfrm>
          <a:off x="1262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9" name="楕円 568">
          <a:extLst>
            <a:ext uri="{FF2B5EF4-FFF2-40B4-BE49-F238E27FC236}">
              <a16:creationId xmlns:a16="http://schemas.microsoft.com/office/drawing/2014/main" id="{7D916A98-874D-449C-9468-94A08F9C471E}"/>
            </a:ext>
          </a:extLst>
        </xdr:cNvPr>
        <xdr:cNvSpPr/>
      </xdr:nvSpPr>
      <xdr:spPr>
        <a:xfrm>
          <a:off x="16268700" y="148626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70" name="【消防施設】&#10;有形固定資産減価償却率該当値テキスト">
          <a:extLst>
            <a:ext uri="{FF2B5EF4-FFF2-40B4-BE49-F238E27FC236}">
              <a16:creationId xmlns:a16="http://schemas.microsoft.com/office/drawing/2014/main" id="{E35848CA-664B-43A4-9411-D10AC048D3B0}"/>
            </a:ext>
          </a:extLst>
        </xdr:cNvPr>
        <xdr:cNvSpPr txBox="1"/>
      </xdr:nvSpPr>
      <xdr:spPr>
        <a:xfrm>
          <a:off x="16360775" y="1478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71" name="楕円 570">
          <a:extLst>
            <a:ext uri="{FF2B5EF4-FFF2-40B4-BE49-F238E27FC236}">
              <a16:creationId xmlns:a16="http://schemas.microsoft.com/office/drawing/2014/main" id="{BF2D2FBC-1D2E-4D3C-B2DF-CBE4278CD987}"/>
            </a:ext>
          </a:extLst>
        </xdr:cNvPr>
        <xdr:cNvSpPr/>
      </xdr:nvSpPr>
      <xdr:spPr>
        <a:xfrm>
          <a:off x="15430500" y="148626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72" name="直線コネクタ 571">
          <a:extLst>
            <a:ext uri="{FF2B5EF4-FFF2-40B4-BE49-F238E27FC236}">
              <a16:creationId xmlns:a16="http://schemas.microsoft.com/office/drawing/2014/main" id="{E7019C04-F247-4738-9508-B34AB437339D}"/>
            </a:ext>
          </a:extLst>
        </xdr:cNvPr>
        <xdr:cNvCxnSpPr/>
      </xdr:nvCxnSpPr>
      <xdr:spPr>
        <a:xfrm>
          <a:off x="15484475"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73" name="楕円 572">
          <a:extLst>
            <a:ext uri="{FF2B5EF4-FFF2-40B4-BE49-F238E27FC236}">
              <a16:creationId xmlns:a16="http://schemas.microsoft.com/office/drawing/2014/main" id="{B79D8B23-7F81-4834-8A5D-29C058F25CD8}"/>
            </a:ext>
          </a:extLst>
        </xdr:cNvPr>
        <xdr:cNvSpPr/>
      </xdr:nvSpPr>
      <xdr:spPr>
        <a:xfrm>
          <a:off x="14544675" y="1486262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74" name="直線コネクタ 573">
          <a:extLst>
            <a:ext uri="{FF2B5EF4-FFF2-40B4-BE49-F238E27FC236}">
              <a16:creationId xmlns:a16="http://schemas.microsoft.com/office/drawing/2014/main" id="{DA46B40C-A7F8-4329-B451-6FB31664E958}"/>
            </a:ext>
          </a:extLst>
        </xdr:cNvPr>
        <xdr:cNvCxnSpPr/>
      </xdr:nvCxnSpPr>
      <xdr:spPr>
        <a:xfrm>
          <a:off x="14592300" y="14913429"/>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5" name="楕円 574">
          <a:extLst>
            <a:ext uri="{FF2B5EF4-FFF2-40B4-BE49-F238E27FC236}">
              <a16:creationId xmlns:a16="http://schemas.microsoft.com/office/drawing/2014/main" id="{621AC986-4894-4EDE-8306-CAD343A89A5D}"/>
            </a:ext>
          </a:extLst>
        </xdr:cNvPr>
        <xdr:cNvSpPr/>
      </xdr:nvSpPr>
      <xdr:spPr>
        <a:xfrm>
          <a:off x="13655675" y="1486262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6" name="直線コネクタ 575">
          <a:extLst>
            <a:ext uri="{FF2B5EF4-FFF2-40B4-BE49-F238E27FC236}">
              <a16:creationId xmlns:a16="http://schemas.microsoft.com/office/drawing/2014/main" id="{255EE441-05B0-4ABC-A033-ED391F01A708}"/>
            </a:ext>
          </a:extLst>
        </xdr:cNvPr>
        <xdr:cNvCxnSpPr/>
      </xdr:nvCxnSpPr>
      <xdr:spPr>
        <a:xfrm>
          <a:off x="13706475" y="14913429"/>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7" name="楕円 576">
          <a:extLst>
            <a:ext uri="{FF2B5EF4-FFF2-40B4-BE49-F238E27FC236}">
              <a16:creationId xmlns:a16="http://schemas.microsoft.com/office/drawing/2014/main" id="{3E48082D-198B-4A62-AB8F-CC6BFA26075E}"/>
            </a:ext>
          </a:extLst>
        </xdr:cNvPr>
        <xdr:cNvSpPr/>
      </xdr:nvSpPr>
      <xdr:spPr>
        <a:xfrm>
          <a:off x="12763500" y="148626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8" name="直線コネクタ 577">
          <a:extLst>
            <a:ext uri="{FF2B5EF4-FFF2-40B4-BE49-F238E27FC236}">
              <a16:creationId xmlns:a16="http://schemas.microsoft.com/office/drawing/2014/main" id="{A977FFFD-D9BD-4134-BEF6-ABA5931F0483}"/>
            </a:ext>
          </a:extLst>
        </xdr:cNvPr>
        <xdr:cNvCxnSpPr/>
      </xdr:nvCxnSpPr>
      <xdr:spPr>
        <a:xfrm>
          <a:off x="12817475"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79" name="n_1aveValue【消防施設】&#10;有形固定資産減価償却率">
          <a:extLst>
            <a:ext uri="{FF2B5EF4-FFF2-40B4-BE49-F238E27FC236}">
              <a16:creationId xmlns:a16="http://schemas.microsoft.com/office/drawing/2014/main" id="{2039EEA8-0AB4-406A-B495-E55AA9C1DE8B}"/>
            </a:ext>
          </a:extLst>
        </xdr:cNvPr>
        <xdr:cNvSpPr txBox="1"/>
      </xdr:nvSpPr>
      <xdr:spPr>
        <a:xfrm>
          <a:off x="15269219" y="1397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80" name="n_2aveValue【消防施設】&#10;有形固定資産減価償却率">
          <a:extLst>
            <a:ext uri="{FF2B5EF4-FFF2-40B4-BE49-F238E27FC236}">
              <a16:creationId xmlns:a16="http://schemas.microsoft.com/office/drawing/2014/main" id="{58C86DF8-E126-46F3-BD64-BCDA00FAE00D}"/>
            </a:ext>
          </a:extLst>
        </xdr:cNvPr>
        <xdr:cNvSpPr txBox="1"/>
      </xdr:nvSpPr>
      <xdr:spPr>
        <a:xfrm>
          <a:off x="14392919"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81" name="n_3aveValue【消防施設】&#10;有形固定資産減価償却率">
          <a:extLst>
            <a:ext uri="{FF2B5EF4-FFF2-40B4-BE49-F238E27FC236}">
              <a16:creationId xmlns:a16="http://schemas.microsoft.com/office/drawing/2014/main" id="{CF3E14E2-AD40-41DD-A4A6-4A866556F6AA}"/>
            </a:ext>
          </a:extLst>
        </xdr:cNvPr>
        <xdr:cNvSpPr txBox="1"/>
      </xdr:nvSpPr>
      <xdr:spPr>
        <a:xfrm>
          <a:off x="13503919"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2" name="n_4aveValue【消防施設】&#10;有形固定資産減価償却率">
          <a:extLst>
            <a:ext uri="{FF2B5EF4-FFF2-40B4-BE49-F238E27FC236}">
              <a16:creationId xmlns:a16="http://schemas.microsoft.com/office/drawing/2014/main" id="{BF04B350-3A3B-4505-A97B-A506627DC333}"/>
            </a:ext>
          </a:extLst>
        </xdr:cNvPr>
        <xdr:cNvSpPr txBox="1"/>
      </xdr:nvSpPr>
      <xdr:spPr>
        <a:xfrm>
          <a:off x="12611744" y="1392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3" name="n_1mainValue【消防施設】&#10;有形固定資産減価償却率">
          <a:extLst>
            <a:ext uri="{FF2B5EF4-FFF2-40B4-BE49-F238E27FC236}">
              <a16:creationId xmlns:a16="http://schemas.microsoft.com/office/drawing/2014/main" id="{1354EC9D-ED84-49BB-8D14-61383A3AD71E}"/>
            </a:ext>
          </a:extLst>
        </xdr:cNvPr>
        <xdr:cNvSpPr txBox="1"/>
      </xdr:nvSpPr>
      <xdr:spPr>
        <a:xfrm>
          <a:off x="1523690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4" name="n_2mainValue【消防施設】&#10;有形固定資産減価償却率">
          <a:extLst>
            <a:ext uri="{FF2B5EF4-FFF2-40B4-BE49-F238E27FC236}">
              <a16:creationId xmlns:a16="http://schemas.microsoft.com/office/drawing/2014/main" id="{A2C41DAC-EC51-40EF-8894-615387BAF24D}"/>
            </a:ext>
          </a:extLst>
        </xdr:cNvPr>
        <xdr:cNvSpPr txBox="1"/>
      </xdr:nvSpPr>
      <xdr:spPr>
        <a:xfrm>
          <a:off x="1436060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5" name="n_3mainValue【消防施設】&#10;有形固定資産減価償却率">
          <a:extLst>
            <a:ext uri="{FF2B5EF4-FFF2-40B4-BE49-F238E27FC236}">
              <a16:creationId xmlns:a16="http://schemas.microsoft.com/office/drawing/2014/main" id="{3FC942D1-A653-49E1-8220-3981219036FB}"/>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6" name="n_4mainValue【消防施設】&#10;有形固定資産減価償却率">
          <a:extLst>
            <a:ext uri="{FF2B5EF4-FFF2-40B4-BE49-F238E27FC236}">
              <a16:creationId xmlns:a16="http://schemas.microsoft.com/office/drawing/2014/main" id="{900AEDB4-5777-4E9B-8507-48AF44473C90}"/>
            </a:ext>
          </a:extLst>
        </xdr:cNvPr>
        <xdr:cNvSpPr txBox="1"/>
      </xdr:nvSpPr>
      <xdr:spPr>
        <a:xfrm>
          <a:off x="1258260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E32A42A8-4851-4D7E-ABFD-62FE309DEB7F}"/>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B9EDD893-2B76-45B3-80EC-DAE4886CA382}"/>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9EC1CE1B-F417-4A2F-9A6C-2B64B72200AA}"/>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E83B7109-5DF2-48BB-99D1-EA55BDACFF88}"/>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69C929E3-B055-42E7-9786-493006A0B0B3}"/>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855A9198-058A-4752-86A9-E8E0C7357871}"/>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84A8E272-1FF8-42B8-AC20-745243325AA9}"/>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F3D7F401-ACF3-49E8-BE73-C09EBE30700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3709E50B-401D-4F8A-B004-89B7C1150100}"/>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1E3C5F20-5415-4AF7-B77A-5F8184A97285}"/>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BB4AC91B-C1D6-4482-8EF5-78A77F4DC52C}"/>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3A92CFF7-09CC-4E96-A149-9701803FD105}"/>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B3946E70-0324-4B80-8522-502C1252AAB5}"/>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0BAE9A6A-856D-47FE-AE12-3466936BF4D7}"/>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89CF72D6-D25F-4923-A1D3-3D9AA75173E0}"/>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A65CB922-1785-437E-AFB9-E2A4EC17ED22}"/>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E3212337-D2AD-4899-97C5-5ECBAE939B8B}"/>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C1BA6E9B-DBD4-4FF5-A12A-CBDBED503E98}"/>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5" name="テキスト ボックス 604">
          <a:extLst>
            <a:ext uri="{FF2B5EF4-FFF2-40B4-BE49-F238E27FC236}">
              <a16:creationId xmlns:a16="http://schemas.microsoft.com/office/drawing/2014/main" id="{4EE1991A-8C1B-4588-9843-C130259C9A42}"/>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6" name="直線コネクタ 605">
          <a:extLst>
            <a:ext uri="{FF2B5EF4-FFF2-40B4-BE49-F238E27FC236}">
              <a16:creationId xmlns:a16="http://schemas.microsoft.com/office/drawing/2014/main" id="{574BED0F-2C0F-49ED-8568-427DC6D1E3DD}"/>
            </a:ext>
          </a:extLst>
        </xdr:cNvPr>
        <xdr:cNvCxnSpPr/>
      </xdr:nvCxnSpPr>
      <xdr:spPr>
        <a:xfrm>
          <a:off x="12449175"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C28C018F-FB91-4C67-A251-F0FD88A8D649}"/>
            </a:ext>
          </a:extLst>
        </xdr:cNvPr>
        <xdr:cNvSpPr txBox="1"/>
      </xdr:nvSpPr>
      <xdr:spPr>
        <a:xfrm>
          <a:off x="11978821" y="1852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8" name="直線コネクタ 607">
          <a:extLst>
            <a:ext uri="{FF2B5EF4-FFF2-40B4-BE49-F238E27FC236}">
              <a16:creationId xmlns:a16="http://schemas.microsoft.com/office/drawing/2014/main" id="{8A18AF59-FF13-411B-9F34-1F70DEC74A63}"/>
            </a:ext>
          </a:extLst>
        </xdr:cNvPr>
        <xdr:cNvCxnSpPr/>
      </xdr:nvCxnSpPr>
      <xdr:spPr>
        <a:xfrm>
          <a:off x="12449175"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9" name="テキスト ボックス 608">
          <a:extLst>
            <a:ext uri="{FF2B5EF4-FFF2-40B4-BE49-F238E27FC236}">
              <a16:creationId xmlns:a16="http://schemas.microsoft.com/office/drawing/2014/main" id="{0055237A-E9FC-464C-B9E6-AEA1C93236CE}"/>
            </a:ext>
          </a:extLst>
        </xdr:cNvPr>
        <xdr:cNvSpPr txBox="1"/>
      </xdr:nvSpPr>
      <xdr:spPr>
        <a:xfrm>
          <a:off x="12042941" y="1814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0" name="直線コネクタ 609">
          <a:extLst>
            <a:ext uri="{FF2B5EF4-FFF2-40B4-BE49-F238E27FC236}">
              <a16:creationId xmlns:a16="http://schemas.microsoft.com/office/drawing/2014/main" id="{3C7CB570-AD34-4FF1-847B-4B7E7DDC6102}"/>
            </a:ext>
          </a:extLst>
        </xdr:cNvPr>
        <xdr:cNvCxnSpPr/>
      </xdr:nvCxnSpPr>
      <xdr:spPr>
        <a:xfrm>
          <a:off x="12449175"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1" name="テキスト ボックス 610">
          <a:extLst>
            <a:ext uri="{FF2B5EF4-FFF2-40B4-BE49-F238E27FC236}">
              <a16:creationId xmlns:a16="http://schemas.microsoft.com/office/drawing/2014/main" id="{C7284FCA-7E11-4B72-BF12-03A6D9840D06}"/>
            </a:ext>
          </a:extLst>
        </xdr:cNvPr>
        <xdr:cNvSpPr txBox="1"/>
      </xdr:nvSpPr>
      <xdr:spPr>
        <a:xfrm>
          <a:off x="12042941" y="1776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2" name="直線コネクタ 611">
          <a:extLst>
            <a:ext uri="{FF2B5EF4-FFF2-40B4-BE49-F238E27FC236}">
              <a16:creationId xmlns:a16="http://schemas.microsoft.com/office/drawing/2014/main" id="{6A4385CF-68A2-47F9-BCF4-59A992F507C1}"/>
            </a:ext>
          </a:extLst>
        </xdr:cNvPr>
        <xdr:cNvCxnSpPr/>
      </xdr:nvCxnSpPr>
      <xdr:spPr>
        <a:xfrm>
          <a:off x="1244917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3" name="テキスト ボックス 612">
          <a:extLst>
            <a:ext uri="{FF2B5EF4-FFF2-40B4-BE49-F238E27FC236}">
              <a16:creationId xmlns:a16="http://schemas.microsoft.com/office/drawing/2014/main" id="{D1733B45-2C08-4ED6-B2AE-0981BC6AC38D}"/>
            </a:ext>
          </a:extLst>
        </xdr:cNvPr>
        <xdr:cNvSpPr txBox="1"/>
      </xdr:nvSpPr>
      <xdr:spPr>
        <a:xfrm>
          <a:off x="12042941" y="1738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4" name="直線コネクタ 613">
          <a:extLst>
            <a:ext uri="{FF2B5EF4-FFF2-40B4-BE49-F238E27FC236}">
              <a16:creationId xmlns:a16="http://schemas.microsoft.com/office/drawing/2014/main" id="{3A3F9F6E-1426-40AE-9425-1DE7BB852348}"/>
            </a:ext>
          </a:extLst>
        </xdr:cNvPr>
        <xdr:cNvCxnSpPr/>
      </xdr:nvCxnSpPr>
      <xdr:spPr>
        <a:xfrm>
          <a:off x="12449175"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15" name="テキスト ボックス 614">
          <a:extLst>
            <a:ext uri="{FF2B5EF4-FFF2-40B4-BE49-F238E27FC236}">
              <a16:creationId xmlns:a16="http://schemas.microsoft.com/office/drawing/2014/main" id="{8E0CD381-8178-4C80-8223-EA93D71E18F4}"/>
            </a:ext>
          </a:extLst>
        </xdr:cNvPr>
        <xdr:cNvSpPr txBox="1"/>
      </xdr:nvSpPr>
      <xdr:spPr>
        <a:xfrm>
          <a:off x="12110236" y="17005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a:extLst>
            <a:ext uri="{FF2B5EF4-FFF2-40B4-BE49-F238E27FC236}">
              <a16:creationId xmlns:a16="http://schemas.microsoft.com/office/drawing/2014/main" id="{AC761DF9-7A2D-4306-9644-2A3F46B3427C}"/>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庁舎】&#10;有形固定資産減価償却率グラフ枠">
          <a:extLst>
            <a:ext uri="{FF2B5EF4-FFF2-40B4-BE49-F238E27FC236}">
              <a16:creationId xmlns:a16="http://schemas.microsoft.com/office/drawing/2014/main" id="{7F04B89E-05B2-4978-A5A4-6344E6C43F39}"/>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18" name="直線コネクタ 617">
          <a:extLst>
            <a:ext uri="{FF2B5EF4-FFF2-40B4-BE49-F238E27FC236}">
              <a16:creationId xmlns:a16="http://schemas.microsoft.com/office/drawing/2014/main" id="{79904BC6-9A50-48D3-8FCC-9E9DD61AD593}"/>
            </a:ext>
          </a:extLst>
        </xdr:cNvPr>
        <xdr:cNvCxnSpPr/>
      </xdr:nvCxnSpPr>
      <xdr:spPr>
        <a:xfrm flipV="1">
          <a:off x="16322039" y="1714500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19" name="【庁舎】&#10;有形固定資産減価償却率最小値テキスト">
          <a:extLst>
            <a:ext uri="{FF2B5EF4-FFF2-40B4-BE49-F238E27FC236}">
              <a16:creationId xmlns:a16="http://schemas.microsoft.com/office/drawing/2014/main" id="{68447F6C-7FF2-476A-93E9-39CC66534B08}"/>
            </a:ext>
          </a:extLst>
        </xdr:cNvPr>
        <xdr:cNvSpPr txBox="1"/>
      </xdr:nvSpPr>
      <xdr:spPr>
        <a:xfrm>
          <a:off x="16360775"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0" name="直線コネクタ 619">
          <a:extLst>
            <a:ext uri="{FF2B5EF4-FFF2-40B4-BE49-F238E27FC236}">
              <a16:creationId xmlns:a16="http://schemas.microsoft.com/office/drawing/2014/main" id="{49840CE9-56BF-43BD-ADA6-C4DD7A69D8BD}"/>
            </a:ext>
          </a:extLst>
        </xdr:cNvPr>
        <xdr:cNvCxnSpPr/>
      </xdr:nvCxnSpPr>
      <xdr:spPr>
        <a:xfrm>
          <a:off x="16230600" y="18418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1" name="【庁舎】&#10;有形固定資産減価償却率最大値テキスト">
          <a:extLst>
            <a:ext uri="{FF2B5EF4-FFF2-40B4-BE49-F238E27FC236}">
              <a16:creationId xmlns:a16="http://schemas.microsoft.com/office/drawing/2014/main" id="{DD358A7E-6F17-48FD-835E-B8A06B47CDE8}"/>
            </a:ext>
          </a:extLst>
        </xdr:cNvPr>
        <xdr:cNvSpPr txBox="1"/>
      </xdr:nvSpPr>
      <xdr:spPr>
        <a:xfrm>
          <a:off x="16360775"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2" name="直線コネクタ 621">
          <a:extLst>
            <a:ext uri="{FF2B5EF4-FFF2-40B4-BE49-F238E27FC236}">
              <a16:creationId xmlns:a16="http://schemas.microsoft.com/office/drawing/2014/main" id="{8AB8BBBA-C297-42AB-B51D-E291FD4ED86C}"/>
            </a:ext>
          </a:extLst>
        </xdr:cNvPr>
        <xdr:cNvCxnSpPr/>
      </xdr:nvCxnSpPr>
      <xdr:spPr>
        <a:xfrm>
          <a:off x="16230600" y="17145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623" name="【庁舎】&#10;有形固定資産減価償却率平均値テキスト">
          <a:extLst>
            <a:ext uri="{FF2B5EF4-FFF2-40B4-BE49-F238E27FC236}">
              <a16:creationId xmlns:a16="http://schemas.microsoft.com/office/drawing/2014/main" id="{0CC44CCE-D93B-46DC-8E7F-F5BB18E3A421}"/>
            </a:ext>
          </a:extLst>
        </xdr:cNvPr>
        <xdr:cNvSpPr txBox="1"/>
      </xdr:nvSpPr>
      <xdr:spPr>
        <a:xfrm>
          <a:off x="16360775" y="1772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24" name="フローチャート: 判断 623">
          <a:extLst>
            <a:ext uri="{FF2B5EF4-FFF2-40B4-BE49-F238E27FC236}">
              <a16:creationId xmlns:a16="http://schemas.microsoft.com/office/drawing/2014/main" id="{420EBCB6-771D-4555-BED5-16F39D65E39C}"/>
            </a:ext>
          </a:extLst>
        </xdr:cNvPr>
        <xdr:cNvSpPr/>
      </xdr:nvSpPr>
      <xdr:spPr>
        <a:xfrm>
          <a:off x="16268700" y="17747614"/>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25" name="フローチャート: 判断 624">
          <a:extLst>
            <a:ext uri="{FF2B5EF4-FFF2-40B4-BE49-F238E27FC236}">
              <a16:creationId xmlns:a16="http://schemas.microsoft.com/office/drawing/2014/main" id="{B5ED9C41-8394-4124-9DF7-7E579BFEE494}"/>
            </a:ext>
          </a:extLst>
        </xdr:cNvPr>
        <xdr:cNvSpPr/>
      </xdr:nvSpPr>
      <xdr:spPr>
        <a:xfrm>
          <a:off x="15430500" y="17747614"/>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26" name="フローチャート: 判断 625">
          <a:extLst>
            <a:ext uri="{FF2B5EF4-FFF2-40B4-BE49-F238E27FC236}">
              <a16:creationId xmlns:a16="http://schemas.microsoft.com/office/drawing/2014/main" id="{F19F2502-3DAB-4A4B-9DC2-727ADD4C13F2}"/>
            </a:ext>
          </a:extLst>
        </xdr:cNvPr>
        <xdr:cNvSpPr/>
      </xdr:nvSpPr>
      <xdr:spPr>
        <a:xfrm>
          <a:off x="14544675" y="17771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27" name="フローチャート: 判断 626">
          <a:extLst>
            <a:ext uri="{FF2B5EF4-FFF2-40B4-BE49-F238E27FC236}">
              <a16:creationId xmlns:a16="http://schemas.microsoft.com/office/drawing/2014/main" id="{961B6514-332D-41E6-B60A-7A43EA59A0AE}"/>
            </a:ext>
          </a:extLst>
        </xdr:cNvPr>
        <xdr:cNvSpPr/>
      </xdr:nvSpPr>
      <xdr:spPr>
        <a:xfrm>
          <a:off x="13655675" y="1780603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28" name="フローチャート: 判断 627">
          <a:extLst>
            <a:ext uri="{FF2B5EF4-FFF2-40B4-BE49-F238E27FC236}">
              <a16:creationId xmlns:a16="http://schemas.microsoft.com/office/drawing/2014/main" id="{929C3E21-A6A9-4E56-8139-185695FAAC33}"/>
            </a:ext>
          </a:extLst>
        </xdr:cNvPr>
        <xdr:cNvSpPr/>
      </xdr:nvSpPr>
      <xdr:spPr>
        <a:xfrm>
          <a:off x="12763500" y="17773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A8446531-6985-4098-83BF-C1226AB0D9FD}"/>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9C2BBA29-C85C-439A-9131-7ABA56EC8EC4}"/>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F965D254-0CBE-4463-94EF-A6337496B8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4AA06927-28BB-4111-AAF3-263487AB048C}"/>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3A28CB9-4A2D-461F-9ACB-3889E0055DED}"/>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634" name="楕円 633">
          <a:extLst>
            <a:ext uri="{FF2B5EF4-FFF2-40B4-BE49-F238E27FC236}">
              <a16:creationId xmlns:a16="http://schemas.microsoft.com/office/drawing/2014/main" id="{27174EC6-6714-467F-9AD7-A58BCA5B6C22}"/>
            </a:ext>
          </a:extLst>
        </xdr:cNvPr>
        <xdr:cNvSpPr/>
      </xdr:nvSpPr>
      <xdr:spPr>
        <a:xfrm>
          <a:off x="16268700" y="1771078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635" name="【庁舎】&#10;有形固定資産減価償却率該当値テキスト">
          <a:extLst>
            <a:ext uri="{FF2B5EF4-FFF2-40B4-BE49-F238E27FC236}">
              <a16:creationId xmlns:a16="http://schemas.microsoft.com/office/drawing/2014/main" id="{F9262F58-E296-45A3-A435-FF2E109035A5}"/>
            </a:ext>
          </a:extLst>
        </xdr:cNvPr>
        <xdr:cNvSpPr txBox="1"/>
      </xdr:nvSpPr>
      <xdr:spPr>
        <a:xfrm>
          <a:off x="16360775" y="1756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636" name="楕円 635">
          <a:extLst>
            <a:ext uri="{FF2B5EF4-FFF2-40B4-BE49-F238E27FC236}">
              <a16:creationId xmlns:a16="http://schemas.microsoft.com/office/drawing/2014/main" id="{59363888-8ECB-417B-B847-8B548EC7BEF9}"/>
            </a:ext>
          </a:extLst>
        </xdr:cNvPr>
        <xdr:cNvSpPr/>
      </xdr:nvSpPr>
      <xdr:spPr>
        <a:xfrm>
          <a:off x="15430500" y="1769554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83820</xdr:rowOff>
    </xdr:from>
    <xdr:to>
      <xdr:col>85</xdr:col>
      <xdr:colOff>127000</xdr:colOff>
      <xdr:row>103</xdr:row>
      <xdr:rowOff>99061</xdr:rowOff>
    </xdr:to>
    <xdr:cxnSp macro="">
      <xdr:nvCxnSpPr>
        <xdr:cNvPr id="637" name="直線コネクタ 636">
          <a:extLst>
            <a:ext uri="{FF2B5EF4-FFF2-40B4-BE49-F238E27FC236}">
              <a16:creationId xmlns:a16="http://schemas.microsoft.com/office/drawing/2014/main" id="{2903EC66-89DA-4701-9D7F-03E2ADBD1487}"/>
            </a:ext>
          </a:extLst>
        </xdr:cNvPr>
        <xdr:cNvCxnSpPr/>
      </xdr:nvCxnSpPr>
      <xdr:spPr>
        <a:xfrm>
          <a:off x="15484475" y="17746345"/>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5080</xdr:rowOff>
    </xdr:from>
    <xdr:to>
      <xdr:col>76</xdr:col>
      <xdr:colOff>165100</xdr:colOff>
      <xdr:row>103</xdr:row>
      <xdr:rowOff>106680</xdr:rowOff>
    </xdr:to>
    <xdr:sp macro="" textlink="">
      <xdr:nvSpPr>
        <xdr:cNvPr id="638" name="楕円 637">
          <a:extLst>
            <a:ext uri="{FF2B5EF4-FFF2-40B4-BE49-F238E27FC236}">
              <a16:creationId xmlns:a16="http://schemas.microsoft.com/office/drawing/2014/main" id="{02CA21B9-EA57-44FB-AAE7-8EDE8A77D6D5}"/>
            </a:ext>
          </a:extLst>
        </xdr:cNvPr>
        <xdr:cNvSpPr/>
      </xdr:nvSpPr>
      <xdr:spPr>
        <a:xfrm>
          <a:off x="14544675"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55880</xdr:rowOff>
    </xdr:from>
    <xdr:to>
      <xdr:col>81</xdr:col>
      <xdr:colOff>50800</xdr:colOff>
      <xdr:row>103</xdr:row>
      <xdr:rowOff>83820</xdr:rowOff>
    </xdr:to>
    <xdr:cxnSp macro="">
      <xdr:nvCxnSpPr>
        <xdr:cNvPr id="639" name="直線コネクタ 638">
          <a:extLst>
            <a:ext uri="{FF2B5EF4-FFF2-40B4-BE49-F238E27FC236}">
              <a16:creationId xmlns:a16="http://schemas.microsoft.com/office/drawing/2014/main" id="{887B2D94-E8C1-493C-8816-95996C261AAE}"/>
            </a:ext>
          </a:extLst>
        </xdr:cNvPr>
        <xdr:cNvCxnSpPr/>
      </xdr:nvCxnSpPr>
      <xdr:spPr>
        <a:xfrm>
          <a:off x="14592300" y="17715230"/>
          <a:ext cx="8921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148589</xdr:rowOff>
    </xdr:from>
    <xdr:to>
      <xdr:col>72</xdr:col>
      <xdr:colOff>38100</xdr:colOff>
      <xdr:row>103</xdr:row>
      <xdr:rowOff>78739</xdr:rowOff>
    </xdr:to>
    <xdr:sp macro="" textlink="">
      <xdr:nvSpPr>
        <xdr:cNvPr id="640" name="楕円 639">
          <a:extLst>
            <a:ext uri="{FF2B5EF4-FFF2-40B4-BE49-F238E27FC236}">
              <a16:creationId xmlns:a16="http://schemas.microsoft.com/office/drawing/2014/main" id="{60F1CF8A-CC78-4F99-A189-52EFA3D322DE}"/>
            </a:ext>
          </a:extLst>
        </xdr:cNvPr>
        <xdr:cNvSpPr/>
      </xdr:nvSpPr>
      <xdr:spPr>
        <a:xfrm>
          <a:off x="13655675" y="17636489"/>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27939</xdr:rowOff>
    </xdr:from>
    <xdr:to>
      <xdr:col>76</xdr:col>
      <xdr:colOff>114300</xdr:colOff>
      <xdr:row>103</xdr:row>
      <xdr:rowOff>55880</xdr:rowOff>
    </xdr:to>
    <xdr:cxnSp macro="">
      <xdr:nvCxnSpPr>
        <xdr:cNvPr id="641" name="直線コネクタ 640">
          <a:extLst>
            <a:ext uri="{FF2B5EF4-FFF2-40B4-BE49-F238E27FC236}">
              <a16:creationId xmlns:a16="http://schemas.microsoft.com/office/drawing/2014/main" id="{57B3E5A3-D6D3-42FB-BE20-666FCC92807C}"/>
            </a:ext>
          </a:extLst>
        </xdr:cNvPr>
        <xdr:cNvCxnSpPr/>
      </xdr:nvCxnSpPr>
      <xdr:spPr>
        <a:xfrm>
          <a:off x="13706475" y="17690464"/>
          <a:ext cx="88582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133350</xdr:rowOff>
    </xdr:from>
    <xdr:to>
      <xdr:col>67</xdr:col>
      <xdr:colOff>101600</xdr:colOff>
      <xdr:row>103</xdr:row>
      <xdr:rowOff>63500</xdr:rowOff>
    </xdr:to>
    <xdr:sp macro="" textlink="">
      <xdr:nvSpPr>
        <xdr:cNvPr id="642" name="楕円 641">
          <a:extLst>
            <a:ext uri="{FF2B5EF4-FFF2-40B4-BE49-F238E27FC236}">
              <a16:creationId xmlns:a16="http://schemas.microsoft.com/office/drawing/2014/main" id="{91C64E31-5795-49DA-B913-8FBD7A3D6360}"/>
            </a:ext>
          </a:extLst>
        </xdr:cNvPr>
        <xdr:cNvSpPr/>
      </xdr:nvSpPr>
      <xdr:spPr>
        <a:xfrm>
          <a:off x="12763500" y="17621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12700</xdr:rowOff>
    </xdr:from>
    <xdr:to>
      <xdr:col>71</xdr:col>
      <xdr:colOff>177800</xdr:colOff>
      <xdr:row>103</xdr:row>
      <xdr:rowOff>27939</xdr:rowOff>
    </xdr:to>
    <xdr:cxnSp macro="">
      <xdr:nvCxnSpPr>
        <xdr:cNvPr id="643" name="直線コネクタ 642">
          <a:extLst>
            <a:ext uri="{FF2B5EF4-FFF2-40B4-BE49-F238E27FC236}">
              <a16:creationId xmlns:a16="http://schemas.microsoft.com/office/drawing/2014/main" id="{EDBBD002-6729-40AB-B972-D8D5D5DC129F}"/>
            </a:ext>
          </a:extLst>
        </xdr:cNvPr>
        <xdr:cNvCxnSpPr/>
      </xdr:nvCxnSpPr>
      <xdr:spPr>
        <a:xfrm>
          <a:off x="12817475" y="17675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644" name="n_1aveValue【庁舎】&#10;有形固定資産減価償却率">
          <a:extLst>
            <a:ext uri="{FF2B5EF4-FFF2-40B4-BE49-F238E27FC236}">
              <a16:creationId xmlns:a16="http://schemas.microsoft.com/office/drawing/2014/main" id="{6C5B2BCE-DC47-4554-957A-A2DA04F146E8}"/>
            </a:ext>
          </a:extLst>
        </xdr:cNvPr>
        <xdr:cNvSpPr txBox="1"/>
      </xdr:nvSpPr>
      <xdr:spPr>
        <a:xfrm>
          <a:off x="15269219"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645" name="n_2aveValue【庁舎】&#10;有形固定資産減価償却率">
          <a:extLst>
            <a:ext uri="{FF2B5EF4-FFF2-40B4-BE49-F238E27FC236}">
              <a16:creationId xmlns:a16="http://schemas.microsoft.com/office/drawing/2014/main" id="{9428F8AB-B638-43E9-91B3-5BA38E695ECA}"/>
            </a:ext>
          </a:extLst>
        </xdr:cNvPr>
        <xdr:cNvSpPr txBox="1"/>
      </xdr:nvSpPr>
      <xdr:spPr>
        <a:xfrm>
          <a:off x="14392919" y="1786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646" name="n_3aveValue【庁舎】&#10;有形固定資産減価償却率">
          <a:extLst>
            <a:ext uri="{FF2B5EF4-FFF2-40B4-BE49-F238E27FC236}">
              <a16:creationId xmlns:a16="http://schemas.microsoft.com/office/drawing/2014/main" id="{9EF890EE-CE62-4614-906F-FBA0DF660AEF}"/>
            </a:ext>
          </a:extLst>
        </xdr:cNvPr>
        <xdr:cNvSpPr txBox="1"/>
      </xdr:nvSpPr>
      <xdr:spPr>
        <a:xfrm>
          <a:off x="13503919" y="1789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647" name="n_4aveValue【庁舎】&#10;有形固定資産減価償却率">
          <a:extLst>
            <a:ext uri="{FF2B5EF4-FFF2-40B4-BE49-F238E27FC236}">
              <a16:creationId xmlns:a16="http://schemas.microsoft.com/office/drawing/2014/main" id="{288BD7EE-0393-4FD5-9A32-CCFD26142FC4}"/>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648" name="n_1mainValue【庁舎】&#10;有形固定資産減価償却率">
          <a:extLst>
            <a:ext uri="{FF2B5EF4-FFF2-40B4-BE49-F238E27FC236}">
              <a16:creationId xmlns:a16="http://schemas.microsoft.com/office/drawing/2014/main" id="{5AD6EC77-C442-48E3-BAAD-7B9D6F73777C}"/>
            </a:ext>
          </a:extLst>
        </xdr:cNvPr>
        <xdr:cNvSpPr txBox="1"/>
      </xdr:nvSpPr>
      <xdr:spPr>
        <a:xfrm>
          <a:off x="15269219"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123207</xdr:rowOff>
    </xdr:from>
    <xdr:ext cx="405111" cy="259045"/>
    <xdr:sp macro="" textlink="">
      <xdr:nvSpPr>
        <xdr:cNvPr id="649" name="n_2mainValue【庁舎】&#10;有形固定資産減価償却率">
          <a:extLst>
            <a:ext uri="{FF2B5EF4-FFF2-40B4-BE49-F238E27FC236}">
              <a16:creationId xmlns:a16="http://schemas.microsoft.com/office/drawing/2014/main" id="{67907710-07F4-4291-93D6-C5A682066B7F}"/>
            </a:ext>
          </a:extLst>
        </xdr:cNvPr>
        <xdr:cNvSpPr txBox="1"/>
      </xdr:nvSpPr>
      <xdr:spPr>
        <a:xfrm>
          <a:off x="14392919"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95266</xdr:rowOff>
    </xdr:from>
    <xdr:ext cx="405111" cy="259045"/>
    <xdr:sp macro="" textlink="">
      <xdr:nvSpPr>
        <xdr:cNvPr id="650" name="n_3mainValue【庁舎】&#10;有形固定資産減価償却率">
          <a:extLst>
            <a:ext uri="{FF2B5EF4-FFF2-40B4-BE49-F238E27FC236}">
              <a16:creationId xmlns:a16="http://schemas.microsoft.com/office/drawing/2014/main" id="{B0F4B5BD-DA42-4EDA-8E19-3673A766A1E5}"/>
            </a:ext>
          </a:extLst>
        </xdr:cNvPr>
        <xdr:cNvSpPr txBox="1"/>
      </xdr:nvSpPr>
      <xdr:spPr>
        <a:xfrm>
          <a:off x="13503919"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80027</xdr:rowOff>
    </xdr:from>
    <xdr:ext cx="405111" cy="259045"/>
    <xdr:sp macro="" textlink="">
      <xdr:nvSpPr>
        <xdr:cNvPr id="651" name="n_4mainValue【庁舎】&#10;有形固定資産減価償却率">
          <a:extLst>
            <a:ext uri="{FF2B5EF4-FFF2-40B4-BE49-F238E27FC236}">
              <a16:creationId xmlns:a16="http://schemas.microsoft.com/office/drawing/2014/main" id="{2B8E309A-0DDB-4778-BD9C-165751F6ADAF}"/>
            </a:ext>
          </a:extLst>
        </xdr:cNvPr>
        <xdr:cNvSpPr txBox="1"/>
      </xdr:nvSpPr>
      <xdr:spPr>
        <a:xfrm>
          <a:off x="126117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27634914-261D-48FC-8FDF-AADE608A08AA}"/>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3A3C8910-4196-4AB9-9D03-E0655ACBB53F}"/>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40058AF4-40B1-45BC-A1B2-7B085B75C01C}"/>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87E7FB43-AF11-4A87-AC4B-1B2C6CA4F46D}"/>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E5DA459E-FB66-446B-85A9-2E9BE971ECD1}"/>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0E966694-CCE2-43E1-A53A-C6792294B7FF}"/>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7C927202-13D2-412D-99DD-85AFC82FD572}"/>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C09F468E-F19A-4592-8AC4-3D087A0F93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a:extLst>
            <a:ext uri="{FF2B5EF4-FFF2-40B4-BE49-F238E27FC236}">
              <a16:creationId xmlns:a16="http://schemas.microsoft.com/office/drawing/2014/main" id="{DDE8BDA6-F3EA-493C-9DE1-30020E164B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a:extLst>
            <a:ext uri="{FF2B5EF4-FFF2-40B4-BE49-F238E27FC236}">
              <a16:creationId xmlns:a16="http://schemas.microsoft.com/office/drawing/2014/main" id="{41AF5589-667E-46E7-8D5F-DD9492BFB3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2" name="テキスト ボックス 661">
          <a:extLst>
            <a:ext uri="{FF2B5EF4-FFF2-40B4-BE49-F238E27FC236}">
              <a16:creationId xmlns:a16="http://schemas.microsoft.com/office/drawing/2014/main" id="{A04A90C7-EFF1-4F91-BC3C-1FD7D1511CE6}"/>
            </a:ext>
          </a:extLst>
        </xdr:cNvPr>
        <xdr:cNvSpPr txBox="1"/>
      </xdr:nvSpPr>
      <xdr:spPr>
        <a:xfrm>
          <a:off x="17823996"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3" name="直線コネクタ 662">
          <a:extLst>
            <a:ext uri="{FF2B5EF4-FFF2-40B4-BE49-F238E27FC236}">
              <a16:creationId xmlns:a16="http://schemas.microsoft.com/office/drawing/2014/main" id="{DE644EFA-D5B2-4D77-91C8-0BB6EFD762C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4" name="テキスト ボックス 663">
          <a:extLst>
            <a:ext uri="{FF2B5EF4-FFF2-40B4-BE49-F238E27FC236}">
              <a16:creationId xmlns:a16="http://schemas.microsoft.com/office/drawing/2014/main" id="{9188D152-898C-497E-8D24-A2C9FFE9798D}"/>
            </a:ext>
          </a:extLst>
        </xdr:cNvPr>
        <xdr:cNvSpPr txBox="1"/>
      </xdr:nvSpPr>
      <xdr:spPr>
        <a:xfrm>
          <a:off x="17823996"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5" name="直線コネクタ 664">
          <a:extLst>
            <a:ext uri="{FF2B5EF4-FFF2-40B4-BE49-F238E27FC236}">
              <a16:creationId xmlns:a16="http://schemas.microsoft.com/office/drawing/2014/main" id="{FEF60582-44E6-431A-AD20-AE0206D769AD}"/>
            </a:ext>
          </a:extLst>
        </xdr:cNvPr>
        <xdr:cNvCxnSpPr/>
      </xdr:nvCxnSpPr>
      <xdr:spPr>
        <a:xfrm>
          <a:off x="18288000"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6" name="テキスト ボックス 665">
          <a:extLst>
            <a:ext uri="{FF2B5EF4-FFF2-40B4-BE49-F238E27FC236}">
              <a16:creationId xmlns:a16="http://schemas.microsoft.com/office/drawing/2014/main" id="{8738DD39-879D-4E11-AC07-FCE988B54796}"/>
            </a:ext>
          </a:extLst>
        </xdr:cNvPr>
        <xdr:cNvSpPr txBox="1"/>
      </xdr:nvSpPr>
      <xdr:spPr>
        <a:xfrm>
          <a:off x="17823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7" name="直線コネクタ 666">
          <a:extLst>
            <a:ext uri="{FF2B5EF4-FFF2-40B4-BE49-F238E27FC236}">
              <a16:creationId xmlns:a16="http://schemas.microsoft.com/office/drawing/2014/main" id="{A2DF5FEE-D068-4674-9D4B-F9ED0C5A51D4}"/>
            </a:ext>
          </a:extLst>
        </xdr:cNvPr>
        <xdr:cNvCxnSpPr/>
      </xdr:nvCxnSpPr>
      <xdr:spPr>
        <a:xfrm>
          <a:off x="18288000"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8" name="テキスト ボックス 667">
          <a:extLst>
            <a:ext uri="{FF2B5EF4-FFF2-40B4-BE49-F238E27FC236}">
              <a16:creationId xmlns:a16="http://schemas.microsoft.com/office/drawing/2014/main" id="{6C8A7F07-50B5-47C1-9A74-1A216F18B612}"/>
            </a:ext>
          </a:extLst>
        </xdr:cNvPr>
        <xdr:cNvSpPr txBox="1"/>
      </xdr:nvSpPr>
      <xdr:spPr>
        <a:xfrm>
          <a:off x="17823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9" name="直線コネクタ 668">
          <a:extLst>
            <a:ext uri="{FF2B5EF4-FFF2-40B4-BE49-F238E27FC236}">
              <a16:creationId xmlns:a16="http://schemas.microsoft.com/office/drawing/2014/main" id="{E4A5812F-44B3-422C-B141-3B34A8FBE36A}"/>
            </a:ext>
          </a:extLst>
        </xdr:cNvPr>
        <xdr:cNvCxnSpPr/>
      </xdr:nvCxnSpPr>
      <xdr:spPr>
        <a:xfrm>
          <a:off x="18288000"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0" name="テキスト ボックス 669">
          <a:extLst>
            <a:ext uri="{FF2B5EF4-FFF2-40B4-BE49-F238E27FC236}">
              <a16:creationId xmlns:a16="http://schemas.microsoft.com/office/drawing/2014/main" id="{27A16EA8-8F34-4861-BE08-7241226A821A}"/>
            </a:ext>
          </a:extLst>
        </xdr:cNvPr>
        <xdr:cNvSpPr txBox="1"/>
      </xdr:nvSpPr>
      <xdr:spPr>
        <a:xfrm>
          <a:off x="17823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1" name="直線コネクタ 670">
          <a:extLst>
            <a:ext uri="{FF2B5EF4-FFF2-40B4-BE49-F238E27FC236}">
              <a16:creationId xmlns:a16="http://schemas.microsoft.com/office/drawing/2014/main" id="{8207141B-1190-46C7-9AF5-8C70B68E30ED}"/>
            </a:ext>
          </a:extLst>
        </xdr:cNvPr>
        <xdr:cNvCxnSpPr/>
      </xdr:nvCxnSpPr>
      <xdr:spPr>
        <a:xfrm>
          <a:off x="18288000"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2" name="テキスト ボックス 671">
          <a:extLst>
            <a:ext uri="{FF2B5EF4-FFF2-40B4-BE49-F238E27FC236}">
              <a16:creationId xmlns:a16="http://schemas.microsoft.com/office/drawing/2014/main" id="{C48130B0-5937-4C66-9946-2E5AD206FD75}"/>
            </a:ext>
          </a:extLst>
        </xdr:cNvPr>
        <xdr:cNvSpPr txBox="1"/>
      </xdr:nvSpPr>
      <xdr:spPr>
        <a:xfrm>
          <a:off x="17823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3" name="直線コネクタ 672">
          <a:extLst>
            <a:ext uri="{FF2B5EF4-FFF2-40B4-BE49-F238E27FC236}">
              <a16:creationId xmlns:a16="http://schemas.microsoft.com/office/drawing/2014/main" id="{2EE020F2-D40C-4DCA-A3DA-FEC4F45B69C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4" name="テキスト ボックス 673">
          <a:extLst>
            <a:ext uri="{FF2B5EF4-FFF2-40B4-BE49-F238E27FC236}">
              <a16:creationId xmlns:a16="http://schemas.microsoft.com/office/drawing/2014/main" id="{E6249FCC-0EA3-442D-9D17-1302ED5BF6CE}"/>
            </a:ext>
          </a:extLst>
        </xdr:cNvPr>
        <xdr:cNvSpPr txBox="1"/>
      </xdr:nvSpPr>
      <xdr:spPr>
        <a:xfrm>
          <a:off x="17823996" y="16951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62B214B1-EDAC-4171-A2F8-BFF77A0EB2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CC887661-E234-4F48-AB1B-A462DE348B33}"/>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a:extLst>
            <a:ext uri="{FF2B5EF4-FFF2-40B4-BE49-F238E27FC236}">
              <a16:creationId xmlns:a16="http://schemas.microsoft.com/office/drawing/2014/main" id="{44B106EB-7C7D-47E7-B537-DC4D7E35E9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678" name="直線コネクタ 677">
          <a:extLst>
            <a:ext uri="{FF2B5EF4-FFF2-40B4-BE49-F238E27FC236}">
              <a16:creationId xmlns:a16="http://schemas.microsoft.com/office/drawing/2014/main" id="{17506A1F-95DC-4F93-80EC-589F19E13828}"/>
            </a:ext>
          </a:extLst>
        </xdr:cNvPr>
        <xdr:cNvCxnSpPr/>
      </xdr:nvCxnSpPr>
      <xdr:spPr>
        <a:xfrm flipV="1">
          <a:off x="22164039" y="17165682"/>
          <a:ext cx="0" cy="151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79" name="【庁舎】&#10;一人当たり面積最小値テキスト">
          <a:extLst>
            <a:ext uri="{FF2B5EF4-FFF2-40B4-BE49-F238E27FC236}">
              <a16:creationId xmlns:a16="http://schemas.microsoft.com/office/drawing/2014/main" id="{7BEA80D8-4AA4-4C1D-9A18-FCC09896BFD6}"/>
            </a:ext>
          </a:extLst>
        </xdr:cNvPr>
        <xdr:cNvSpPr txBox="1"/>
      </xdr:nvSpPr>
      <xdr:spPr>
        <a:xfrm>
          <a:off x="22202775"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80" name="直線コネクタ 679">
          <a:extLst>
            <a:ext uri="{FF2B5EF4-FFF2-40B4-BE49-F238E27FC236}">
              <a16:creationId xmlns:a16="http://schemas.microsoft.com/office/drawing/2014/main" id="{EA1C6F8E-9D24-46CE-8C94-71E0004EEF9C}"/>
            </a:ext>
          </a:extLst>
        </xdr:cNvPr>
        <xdr:cNvCxnSpPr/>
      </xdr:nvCxnSpPr>
      <xdr:spPr>
        <a:xfrm>
          <a:off x="22075775" y="1868414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681" name="【庁舎】&#10;一人当たり面積最大値テキスト">
          <a:extLst>
            <a:ext uri="{FF2B5EF4-FFF2-40B4-BE49-F238E27FC236}">
              <a16:creationId xmlns:a16="http://schemas.microsoft.com/office/drawing/2014/main" id="{4EA37CAD-5C29-4E0C-9136-9754DF68754C}"/>
            </a:ext>
          </a:extLst>
        </xdr:cNvPr>
        <xdr:cNvSpPr txBox="1"/>
      </xdr:nvSpPr>
      <xdr:spPr>
        <a:xfrm>
          <a:off x="22202775" y="169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682" name="直線コネクタ 681">
          <a:extLst>
            <a:ext uri="{FF2B5EF4-FFF2-40B4-BE49-F238E27FC236}">
              <a16:creationId xmlns:a16="http://schemas.microsoft.com/office/drawing/2014/main" id="{32B41346-A104-46F8-8C48-3A8F1D17F951}"/>
            </a:ext>
          </a:extLst>
        </xdr:cNvPr>
        <xdr:cNvCxnSpPr/>
      </xdr:nvCxnSpPr>
      <xdr:spPr>
        <a:xfrm>
          <a:off x="22075775" y="1716568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683" name="【庁舎】&#10;一人当たり面積平均値テキスト">
          <a:extLst>
            <a:ext uri="{FF2B5EF4-FFF2-40B4-BE49-F238E27FC236}">
              <a16:creationId xmlns:a16="http://schemas.microsoft.com/office/drawing/2014/main" id="{993A6967-29E9-4501-83DA-B3260893E506}"/>
            </a:ext>
          </a:extLst>
        </xdr:cNvPr>
        <xdr:cNvSpPr txBox="1"/>
      </xdr:nvSpPr>
      <xdr:spPr>
        <a:xfrm>
          <a:off x="22202775"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684" name="フローチャート: 判断 683">
          <a:extLst>
            <a:ext uri="{FF2B5EF4-FFF2-40B4-BE49-F238E27FC236}">
              <a16:creationId xmlns:a16="http://schemas.microsoft.com/office/drawing/2014/main" id="{7B05F1BA-221A-4C78-9B7E-7314CFBF52E0}"/>
            </a:ext>
          </a:extLst>
        </xdr:cNvPr>
        <xdr:cNvSpPr/>
      </xdr:nvSpPr>
      <xdr:spPr>
        <a:xfrm>
          <a:off x="22113875" y="18296981"/>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685" name="フローチャート: 判断 684">
          <a:extLst>
            <a:ext uri="{FF2B5EF4-FFF2-40B4-BE49-F238E27FC236}">
              <a16:creationId xmlns:a16="http://schemas.microsoft.com/office/drawing/2014/main" id="{D499254E-8E8F-4DC1-944E-B8E4CACB800B}"/>
            </a:ext>
          </a:extLst>
        </xdr:cNvPr>
        <xdr:cNvSpPr/>
      </xdr:nvSpPr>
      <xdr:spPr>
        <a:xfrm>
          <a:off x="21275675" y="1829053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86" name="フローチャート: 判断 685">
          <a:extLst>
            <a:ext uri="{FF2B5EF4-FFF2-40B4-BE49-F238E27FC236}">
              <a16:creationId xmlns:a16="http://schemas.microsoft.com/office/drawing/2014/main" id="{E82FB16E-93C9-449E-840F-2812892D52D6}"/>
            </a:ext>
          </a:extLst>
        </xdr:cNvPr>
        <xdr:cNvSpPr/>
      </xdr:nvSpPr>
      <xdr:spPr>
        <a:xfrm>
          <a:off x="20383500" y="1831984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87" name="フローチャート: 判断 686">
          <a:extLst>
            <a:ext uri="{FF2B5EF4-FFF2-40B4-BE49-F238E27FC236}">
              <a16:creationId xmlns:a16="http://schemas.microsoft.com/office/drawing/2014/main" id="{A5D45483-50ED-4EFA-B4BF-516F07B3A0C7}"/>
            </a:ext>
          </a:extLst>
        </xdr:cNvPr>
        <xdr:cNvSpPr/>
      </xdr:nvSpPr>
      <xdr:spPr>
        <a:xfrm>
          <a:off x="19497675" y="18319841"/>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688" name="フローチャート: 判断 687">
          <a:extLst>
            <a:ext uri="{FF2B5EF4-FFF2-40B4-BE49-F238E27FC236}">
              <a16:creationId xmlns:a16="http://schemas.microsoft.com/office/drawing/2014/main" id="{E7221EB7-9276-4FF5-AC49-30EEAD6643B1}"/>
            </a:ext>
          </a:extLst>
        </xdr:cNvPr>
        <xdr:cNvSpPr/>
      </xdr:nvSpPr>
      <xdr:spPr>
        <a:xfrm>
          <a:off x="18608675" y="18319841"/>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44DBAF92-1804-483D-9E6F-683E16AA7F8F}"/>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B13D53F2-F062-423A-A3A8-C892533E3BC3}"/>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4B5B4100-A3D0-42F8-BFAA-55B77B9BAF68}"/>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532AB47F-E0FC-4720-9103-5CD86952D9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5F7FF89D-34C5-4CEB-AE55-14E51379FDF1}"/>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694" name="楕円 693">
          <a:extLst>
            <a:ext uri="{FF2B5EF4-FFF2-40B4-BE49-F238E27FC236}">
              <a16:creationId xmlns:a16="http://schemas.microsoft.com/office/drawing/2014/main" id="{57702AFA-B85C-44C8-A330-419189D20471}"/>
            </a:ext>
          </a:extLst>
        </xdr:cNvPr>
        <xdr:cNvSpPr/>
      </xdr:nvSpPr>
      <xdr:spPr>
        <a:xfrm>
          <a:off x="22113875" y="178593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695" name="【庁舎】&#10;一人当たり面積該当値テキスト">
          <a:extLst>
            <a:ext uri="{FF2B5EF4-FFF2-40B4-BE49-F238E27FC236}">
              <a16:creationId xmlns:a16="http://schemas.microsoft.com/office/drawing/2014/main" id="{47D02A35-1BA2-4962-A052-E1C54055D575}"/>
            </a:ext>
          </a:extLst>
        </xdr:cNvPr>
        <xdr:cNvSpPr txBox="1"/>
      </xdr:nvSpPr>
      <xdr:spPr>
        <a:xfrm>
          <a:off x="22202775" y="177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696" name="楕円 695">
          <a:extLst>
            <a:ext uri="{FF2B5EF4-FFF2-40B4-BE49-F238E27FC236}">
              <a16:creationId xmlns:a16="http://schemas.microsoft.com/office/drawing/2014/main" id="{9337DEA1-E53E-4481-822F-3FCE15F054EF}"/>
            </a:ext>
          </a:extLst>
        </xdr:cNvPr>
        <xdr:cNvSpPr/>
      </xdr:nvSpPr>
      <xdr:spPr>
        <a:xfrm>
          <a:off x="21275675" y="178593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76200</xdr:rowOff>
    </xdr:to>
    <xdr:cxnSp macro="">
      <xdr:nvCxnSpPr>
        <xdr:cNvPr id="697" name="直線コネクタ 696">
          <a:extLst>
            <a:ext uri="{FF2B5EF4-FFF2-40B4-BE49-F238E27FC236}">
              <a16:creationId xmlns:a16="http://schemas.microsoft.com/office/drawing/2014/main" id="{BDF8FEB9-366E-47F1-939D-3F65EF20A7DA}"/>
            </a:ext>
          </a:extLst>
        </xdr:cNvPr>
        <xdr:cNvCxnSpPr/>
      </xdr:nvCxnSpPr>
      <xdr:spPr>
        <a:xfrm>
          <a:off x="21326475"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18869</xdr:rowOff>
    </xdr:from>
    <xdr:to>
      <xdr:col>107</xdr:col>
      <xdr:colOff>101600</xdr:colOff>
      <xdr:row>104</xdr:row>
      <xdr:rowOff>120469</xdr:rowOff>
    </xdr:to>
    <xdr:sp macro="" textlink="">
      <xdr:nvSpPr>
        <xdr:cNvPr id="698" name="楕円 697">
          <a:extLst>
            <a:ext uri="{FF2B5EF4-FFF2-40B4-BE49-F238E27FC236}">
              <a16:creationId xmlns:a16="http://schemas.microsoft.com/office/drawing/2014/main" id="{8FD999EF-8848-4201-BE0A-A53E64448AE6}"/>
            </a:ext>
          </a:extLst>
        </xdr:cNvPr>
        <xdr:cNvSpPr/>
      </xdr:nvSpPr>
      <xdr:spPr>
        <a:xfrm>
          <a:off x="20383500" y="178496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69669</xdr:rowOff>
    </xdr:from>
    <xdr:to>
      <xdr:col>111</xdr:col>
      <xdr:colOff>177800</xdr:colOff>
      <xdr:row>104</xdr:row>
      <xdr:rowOff>76200</xdr:rowOff>
    </xdr:to>
    <xdr:cxnSp macro="">
      <xdr:nvCxnSpPr>
        <xdr:cNvPr id="699" name="直線コネクタ 698">
          <a:extLst>
            <a:ext uri="{FF2B5EF4-FFF2-40B4-BE49-F238E27FC236}">
              <a16:creationId xmlns:a16="http://schemas.microsoft.com/office/drawing/2014/main" id="{9FCF6EFE-5643-407C-BA07-EAE179E3A7A0}"/>
            </a:ext>
          </a:extLst>
        </xdr:cNvPr>
        <xdr:cNvCxnSpPr/>
      </xdr:nvCxnSpPr>
      <xdr:spPr>
        <a:xfrm>
          <a:off x="20437475" y="17903644"/>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18869</xdr:rowOff>
    </xdr:from>
    <xdr:to>
      <xdr:col>102</xdr:col>
      <xdr:colOff>165100</xdr:colOff>
      <xdr:row>104</xdr:row>
      <xdr:rowOff>120469</xdr:rowOff>
    </xdr:to>
    <xdr:sp macro="" textlink="">
      <xdr:nvSpPr>
        <xdr:cNvPr id="700" name="楕円 699">
          <a:extLst>
            <a:ext uri="{FF2B5EF4-FFF2-40B4-BE49-F238E27FC236}">
              <a16:creationId xmlns:a16="http://schemas.microsoft.com/office/drawing/2014/main" id="{BD3F9EA4-6443-4BD2-88FD-DFD019C74D80}"/>
            </a:ext>
          </a:extLst>
        </xdr:cNvPr>
        <xdr:cNvSpPr/>
      </xdr:nvSpPr>
      <xdr:spPr>
        <a:xfrm>
          <a:off x="19497675" y="1784966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69669</xdr:rowOff>
    </xdr:from>
    <xdr:to>
      <xdr:col>107</xdr:col>
      <xdr:colOff>50800</xdr:colOff>
      <xdr:row>104</xdr:row>
      <xdr:rowOff>69669</xdr:rowOff>
    </xdr:to>
    <xdr:cxnSp macro="">
      <xdr:nvCxnSpPr>
        <xdr:cNvPr id="701" name="直線コネクタ 700">
          <a:extLst>
            <a:ext uri="{FF2B5EF4-FFF2-40B4-BE49-F238E27FC236}">
              <a16:creationId xmlns:a16="http://schemas.microsoft.com/office/drawing/2014/main" id="{6D20817A-1FE5-4A9C-96CE-C0048039829C}"/>
            </a:ext>
          </a:extLst>
        </xdr:cNvPr>
        <xdr:cNvCxnSpPr/>
      </xdr:nvCxnSpPr>
      <xdr:spPr>
        <a:xfrm>
          <a:off x="19545300" y="17903644"/>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28666</xdr:rowOff>
    </xdr:from>
    <xdr:to>
      <xdr:col>98</xdr:col>
      <xdr:colOff>38100</xdr:colOff>
      <xdr:row>104</xdr:row>
      <xdr:rowOff>130266</xdr:rowOff>
    </xdr:to>
    <xdr:sp macro="" textlink="">
      <xdr:nvSpPr>
        <xdr:cNvPr id="702" name="楕円 701">
          <a:extLst>
            <a:ext uri="{FF2B5EF4-FFF2-40B4-BE49-F238E27FC236}">
              <a16:creationId xmlns:a16="http://schemas.microsoft.com/office/drawing/2014/main" id="{7B3933B4-51BD-4267-9D87-1B09A09896F9}"/>
            </a:ext>
          </a:extLst>
        </xdr:cNvPr>
        <xdr:cNvSpPr/>
      </xdr:nvSpPr>
      <xdr:spPr>
        <a:xfrm>
          <a:off x="18608675" y="1786264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69669</xdr:rowOff>
    </xdr:from>
    <xdr:to>
      <xdr:col>102</xdr:col>
      <xdr:colOff>114300</xdr:colOff>
      <xdr:row>104</xdr:row>
      <xdr:rowOff>79466</xdr:rowOff>
    </xdr:to>
    <xdr:cxnSp macro="">
      <xdr:nvCxnSpPr>
        <xdr:cNvPr id="703" name="直線コネクタ 702">
          <a:extLst>
            <a:ext uri="{FF2B5EF4-FFF2-40B4-BE49-F238E27FC236}">
              <a16:creationId xmlns:a16="http://schemas.microsoft.com/office/drawing/2014/main" id="{8879DC23-DFD8-4940-8EFF-065D51388512}"/>
            </a:ext>
          </a:extLst>
        </xdr:cNvPr>
        <xdr:cNvCxnSpPr/>
      </xdr:nvCxnSpPr>
      <xdr:spPr>
        <a:xfrm flipV="1">
          <a:off x="18659475" y="17903644"/>
          <a:ext cx="88582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704" name="n_1aveValue【庁舎】&#10;一人当たり面積">
          <a:extLst>
            <a:ext uri="{FF2B5EF4-FFF2-40B4-BE49-F238E27FC236}">
              <a16:creationId xmlns:a16="http://schemas.microsoft.com/office/drawing/2014/main" id="{6FEB253D-CD83-4488-A96E-3C858B053250}"/>
            </a:ext>
          </a:extLst>
        </xdr:cNvPr>
        <xdr:cNvSpPr txBox="1"/>
      </xdr:nvSpPr>
      <xdr:spPr>
        <a:xfrm>
          <a:off x="21078902"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05" name="n_2aveValue【庁舎】&#10;一人当たり面積">
          <a:extLst>
            <a:ext uri="{FF2B5EF4-FFF2-40B4-BE49-F238E27FC236}">
              <a16:creationId xmlns:a16="http://schemas.microsoft.com/office/drawing/2014/main" id="{EC9A4977-AB57-40EF-A0FD-C585A8273759}"/>
            </a:ext>
          </a:extLst>
        </xdr:cNvPr>
        <xdr:cNvSpPr txBox="1"/>
      </xdr:nvSpPr>
      <xdr:spPr>
        <a:xfrm>
          <a:off x="20202602" y="1841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06" name="n_3aveValue【庁舎】&#10;一人当たり面積">
          <a:extLst>
            <a:ext uri="{FF2B5EF4-FFF2-40B4-BE49-F238E27FC236}">
              <a16:creationId xmlns:a16="http://schemas.microsoft.com/office/drawing/2014/main" id="{75F346B9-2450-4E75-B173-2958DF66D29C}"/>
            </a:ext>
          </a:extLst>
        </xdr:cNvPr>
        <xdr:cNvSpPr txBox="1"/>
      </xdr:nvSpPr>
      <xdr:spPr>
        <a:xfrm>
          <a:off x="19313602" y="1841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707" name="n_4aveValue【庁舎】&#10;一人当たり面積">
          <a:extLst>
            <a:ext uri="{FF2B5EF4-FFF2-40B4-BE49-F238E27FC236}">
              <a16:creationId xmlns:a16="http://schemas.microsoft.com/office/drawing/2014/main" id="{B96A4580-7E9D-4294-960F-CD8CD4B33159}"/>
            </a:ext>
          </a:extLst>
        </xdr:cNvPr>
        <xdr:cNvSpPr txBox="1"/>
      </xdr:nvSpPr>
      <xdr:spPr>
        <a:xfrm>
          <a:off x="18421427" y="1841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708" name="n_1mainValue【庁舎】&#10;一人当たり面積">
          <a:extLst>
            <a:ext uri="{FF2B5EF4-FFF2-40B4-BE49-F238E27FC236}">
              <a16:creationId xmlns:a16="http://schemas.microsoft.com/office/drawing/2014/main" id="{56A11F6B-8CFB-4E27-AA5F-73226EC39D18}"/>
            </a:ext>
          </a:extLst>
        </xdr:cNvPr>
        <xdr:cNvSpPr txBox="1"/>
      </xdr:nvSpPr>
      <xdr:spPr>
        <a:xfrm>
          <a:off x="21078902" y="1763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136996</xdr:rowOff>
    </xdr:from>
    <xdr:ext cx="469744" cy="259045"/>
    <xdr:sp macro="" textlink="">
      <xdr:nvSpPr>
        <xdr:cNvPr id="709" name="n_2mainValue【庁舎】&#10;一人当たり面積">
          <a:extLst>
            <a:ext uri="{FF2B5EF4-FFF2-40B4-BE49-F238E27FC236}">
              <a16:creationId xmlns:a16="http://schemas.microsoft.com/office/drawing/2014/main" id="{E784DD74-4535-46B5-A800-AA20B830EBFC}"/>
            </a:ext>
          </a:extLst>
        </xdr:cNvPr>
        <xdr:cNvSpPr txBox="1"/>
      </xdr:nvSpPr>
      <xdr:spPr>
        <a:xfrm>
          <a:off x="20202602"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136996</xdr:rowOff>
    </xdr:from>
    <xdr:ext cx="469744" cy="259045"/>
    <xdr:sp macro="" textlink="">
      <xdr:nvSpPr>
        <xdr:cNvPr id="710" name="n_3mainValue【庁舎】&#10;一人当たり面積">
          <a:extLst>
            <a:ext uri="{FF2B5EF4-FFF2-40B4-BE49-F238E27FC236}">
              <a16:creationId xmlns:a16="http://schemas.microsoft.com/office/drawing/2014/main" id="{CD75EC05-421F-4FE8-A0A8-1C912FFE7D57}"/>
            </a:ext>
          </a:extLst>
        </xdr:cNvPr>
        <xdr:cNvSpPr txBox="1"/>
      </xdr:nvSpPr>
      <xdr:spPr>
        <a:xfrm>
          <a:off x="19313602"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146793</xdr:rowOff>
    </xdr:from>
    <xdr:ext cx="469744" cy="259045"/>
    <xdr:sp macro="" textlink="">
      <xdr:nvSpPr>
        <xdr:cNvPr id="711" name="n_4mainValue【庁舎】&#10;一人当たり面積">
          <a:extLst>
            <a:ext uri="{FF2B5EF4-FFF2-40B4-BE49-F238E27FC236}">
              <a16:creationId xmlns:a16="http://schemas.microsoft.com/office/drawing/2014/main" id="{D9360F81-4515-4CF4-97E6-B02B7A337E98}"/>
            </a:ext>
          </a:extLst>
        </xdr:cNvPr>
        <xdr:cNvSpPr txBox="1"/>
      </xdr:nvSpPr>
      <xdr:spPr>
        <a:xfrm>
          <a:off x="18421427" y="1763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a16="http://schemas.microsoft.com/office/drawing/2014/main" id="{6CB7D7C1-6C49-48F4-8661-BA76CC4C94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a16="http://schemas.microsoft.com/office/drawing/2014/main" id="{922C0A83-50A2-4304-B29D-487DA203819A}"/>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a16="http://schemas.microsoft.com/office/drawing/2014/main" id="{DD58184C-6F6A-4455-A48A-54188D6A6EA0}"/>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類似団体と比較して特に有形固定資産減価償却率が高くなっている施設は、保健センターであり、低くなっている施設は、図書館である。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年度に取得しており耐用年数を経過しつつあるためである。図書館については、平成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年度に取得しており、老朽化率が低いためである。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今後も公共施設等総合管理計画等に基づき、適正な管理を推進していく。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473260_&#21271;&#35895;&#30010;_2022(2&#22238;&#30446;)%20(&#22238;&#2448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46.5</v>
          </cell>
          <cell r="BX53">
            <v>47</v>
          </cell>
          <cell r="CF53">
            <v>48.8</v>
          </cell>
          <cell r="CN53">
            <v>50.8</v>
          </cell>
          <cell r="CV53">
            <v>50.9</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row>
        <row r="75">
          <cell r="BP75">
            <v>3.5</v>
          </cell>
          <cell r="BX75">
            <v>3.4</v>
          </cell>
          <cell r="CF75">
            <v>3.9</v>
          </cell>
          <cell r="CN75">
            <v>4.4000000000000004</v>
          </cell>
          <cell r="CV75">
            <v>4.5999999999999996</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381" t="s">
        <v>82</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80"/>
      <c r="DK1" s="180"/>
      <c r="DL1" s="180"/>
      <c r="DM1" s="180"/>
      <c r="DN1" s="180"/>
      <c r="DO1" s="180"/>
    </row>
    <row r="2" spans="1:119" ht="24.75" thickBot="1" x14ac:dyDescent="0.2">
      <c r="B2" s="181" t="s">
        <v>83</v>
      </c>
      <c r="C2" s="181"/>
      <c r="D2" s="182"/>
    </row>
    <row r="3" spans="1:119" ht="18.75" customHeight="1" thickBot="1" x14ac:dyDescent="0.2">
      <c r="A3" s="180"/>
      <c r="B3" s="382" t="s">
        <v>84</v>
      </c>
      <c r="C3" s="383"/>
      <c r="D3" s="383"/>
      <c r="E3" s="384"/>
      <c r="F3" s="384"/>
      <c r="G3" s="384"/>
      <c r="H3" s="384"/>
      <c r="I3" s="384"/>
      <c r="J3" s="384"/>
      <c r="K3" s="384"/>
      <c r="L3" s="384" t="s">
        <v>85</v>
      </c>
      <c r="M3" s="384"/>
      <c r="N3" s="384"/>
      <c r="O3" s="384"/>
      <c r="P3" s="384"/>
      <c r="Q3" s="384"/>
      <c r="R3" s="391"/>
      <c r="S3" s="391"/>
      <c r="T3" s="391"/>
      <c r="U3" s="391"/>
      <c r="V3" s="392"/>
      <c r="W3" s="366" t="s">
        <v>86</v>
      </c>
      <c r="X3" s="367"/>
      <c r="Y3" s="367"/>
      <c r="Z3" s="367"/>
      <c r="AA3" s="367"/>
      <c r="AB3" s="383"/>
      <c r="AC3" s="391" t="s">
        <v>87</v>
      </c>
      <c r="AD3" s="367"/>
      <c r="AE3" s="367"/>
      <c r="AF3" s="367"/>
      <c r="AG3" s="367"/>
      <c r="AH3" s="367"/>
      <c r="AI3" s="367"/>
      <c r="AJ3" s="367"/>
      <c r="AK3" s="367"/>
      <c r="AL3" s="368"/>
      <c r="AM3" s="366" t="s">
        <v>88</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89</v>
      </c>
      <c r="BO3" s="367"/>
      <c r="BP3" s="367"/>
      <c r="BQ3" s="367"/>
      <c r="BR3" s="367"/>
      <c r="BS3" s="367"/>
      <c r="BT3" s="367"/>
      <c r="BU3" s="368"/>
      <c r="BV3" s="366" t="s">
        <v>90</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91</v>
      </c>
      <c r="CU3" s="367"/>
      <c r="CV3" s="367"/>
      <c r="CW3" s="367"/>
      <c r="CX3" s="367"/>
      <c r="CY3" s="367"/>
      <c r="CZ3" s="367"/>
      <c r="DA3" s="368"/>
      <c r="DB3" s="366" t="s">
        <v>92</v>
      </c>
      <c r="DC3" s="367"/>
      <c r="DD3" s="367"/>
      <c r="DE3" s="367"/>
      <c r="DF3" s="367"/>
      <c r="DG3" s="367"/>
      <c r="DH3" s="367"/>
      <c r="DI3" s="368"/>
    </row>
    <row r="4" spans="1:119" ht="18.75" customHeight="1" x14ac:dyDescent="0.15">
      <c r="A4" s="180"/>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93</v>
      </c>
      <c r="AZ4" s="370"/>
      <c r="BA4" s="370"/>
      <c r="BB4" s="370"/>
      <c r="BC4" s="370"/>
      <c r="BD4" s="370"/>
      <c r="BE4" s="370"/>
      <c r="BF4" s="370"/>
      <c r="BG4" s="370"/>
      <c r="BH4" s="370"/>
      <c r="BI4" s="370"/>
      <c r="BJ4" s="370"/>
      <c r="BK4" s="370"/>
      <c r="BL4" s="370"/>
      <c r="BM4" s="371"/>
      <c r="BN4" s="372">
        <v>19331659</v>
      </c>
      <c r="BO4" s="373"/>
      <c r="BP4" s="373"/>
      <c r="BQ4" s="373"/>
      <c r="BR4" s="373"/>
      <c r="BS4" s="373"/>
      <c r="BT4" s="373"/>
      <c r="BU4" s="374"/>
      <c r="BV4" s="372">
        <v>18696580</v>
      </c>
      <c r="BW4" s="373"/>
      <c r="BX4" s="373"/>
      <c r="BY4" s="373"/>
      <c r="BZ4" s="373"/>
      <c r="CA4" s="373"/>
      <c r="CB4" s="373"/>
      <c r="CC4" s="374"/>
      <c r="CD4" s="375" t="s">
        <v>94</v>
      </c>
      <c r="CE4" s="376"/>
      <c r="CF4" s="376"/>
      <c r="CG4" s="376"/>
      <c r="CH4" s="376"/>
      <c r="CI4" s="376"/>
      <c r="CJ4" s="376"/>
      <c r="CK4" s="376"/>
      <c r="CL4" s="376"/>
      <c r="CM4" s="376"/>
      <c r="CN4" s="376"/>
      <c r="CO4" s="376"/>
      <c r="CP4" s="376"/>
      <c r="CQ4" s="376"/>
      <c r="CR4" s="376"/>
      <c r="CS4" s="377"/>
      <c r="CT4" s="378">
        <v>12.5</v>
      </c>
      <c r="CU4" s="379"/>
      <c r="CV4" s="379"/>
      <c r="CW4" s="379"/>
      <c r="CX4" s="379"/>
      <c r="CY4" s="379"/>
      <c r="CZ4" s="379"/>
      <c r="DA4" s="380"/>
      <c r="DB4" s="378">
        <v>12.2</v>
      </c>
      <c r="DC4" s="379"/>
      <c r="DD4" s="379"/>
      <c r="DE4" s="379"/>
      <c r="DF4" s="379"/>
      <c r="DG4" s="379"/>
      <c r="DH4" s="379"/>
      <c r="DI4" s="380"/>
    </row>
    <row r="5" spans="1:119" ht="18.75" customHeight="1" x14ac:dyDescent="0.15">
      <c r="A5" s="180"/>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95</v>
      </c>
      <c r="AN5" s="439"/>
      <c r="AO5" s="439"/>
      <c r="AP5" s="439"/>
      <c r="AQ5" s="439"/>
      <c r="AR5" s="439"/>
      <c r="AS5" s="439"/>
      <c r="AT5" s="440"/>
      <c r="AU5" s="441" t="s">
        <v>96</v>
      </c>
      <c r="AV5" s="442"/>
      <c r="AW5" s="442"/>
      <c r="AX5" s="442"/>
      <c r="AY5" s="443" t="s">
        <v>97</v>
      </c>
      <c r="AZ5" s="444"/>
      <c r="BA5" s="444"/>
      <c r="BB5" s="444"/>
      <c r="BC5" s="444"/>
      <c r="BD5" s="444"/>
      <c r="BE5" s="444"/>
      <c r="BF5" s="444"/>
      <c r="BG5" s="444"/>
      <c r="BH5" s="444"/>
      <c r="BI5" s="444"/>
      <c r="BJ5" s="444"/>
      <c r="BK5" s="444"/>
      <c r="BL5" s="444"/>
      <c r="BM5" s="445"/>
      <c r="BN5" s="409">
        <v>18015766</v>
      </c>
      <c r="BO5" s="410"/>
      <c r="BP5" s="410"/>
      <c r="BQ5" s="410"/>
      <c r="BR5" s="410"/>
      <c r="BS5" s="410"/>
      <c r="BT5" s="410"/>
      <c r="BU5" s="411"/>
      <c r="BV5" s="409">
        <v>17368765</v>
      </c>
      <c r="BW5" s="410"/>
      <c r="BX5" s="410"/>
      <c r="BY5" s="410"/>
      <c r="BZ5" s="410"/>
      <c r="CA5" s="410"/>
      <c r="CB5" s="410"/>
      <c r="CC5" s="411"/>
      <c r="CD5" s="412" t="s">
        <v>98</v>
      </c>
      <c r="CE5" s="413"/>
      <c r="CF5" s="413"/>
      <c r="CG5" s="413"/>
      <c r="CH5" s="413"/>
      <c r="CI5" s="413"/>
      <c r="CJ5" s="413"/>
      <c r="CK5" s="413"/>
      <c r="CL5" s="413"/>
      <c r="CM5" s="413"/>
      <c r="CN5" s="413"/>
      <c r="CO5" s="413"/>
      <c r="CP5" s="413"/>
      <c r="CQ5" s="413"/>
      <c r="CR5" s="413"/>
      <c r="CS5" s="414"/>
      <c r="CT5" s="406">
        <v>79.5</v>
      </c>
      <c r="CU5" s="407"/>
      <c r="CV5" s="407"/>
      <c r="CW5" s="407"/>
      <c r="CX5" s="407"/>
      <c r="CY5" s="407"/>
      <c r="CZ5" s="407"/>
      <c r="DA5" s="408"/>
      <c r="DB5" s="406">
        <v>74</v>
      </c>
      <c r="DC5" s="407"/>
      <c r="DD5" s="407"/>
      <c r="DE5" s="407"/>
      <c r="DF5" s="407"/>
      <c r="DG5" s="407"/>
      <c r="DH5" s="407"/>
      <c r="DI5" s="408"/>
    </row>
    <row r="6" spans="1:119" ht="18.75" customHeight="1" x14ac:dyDescent="0.15">
      <c r="A6" s="180"/>
      <c r="B6" s="415" t="s">
        <v>99</v>
      </c>
      <c r="C6" s="416"/>
      <c r="D6" s="416"/>
      <c r="E6" s="417"/>
      <c r="F6" s="417"/>
      <c r="G6" s="417"/>
      <c r="H6" s="417"/>
      <c r="I6" s="417"/>
      <c r="J6" s="417"/>
      <c r="K6" s="417"/>
      <c r="L6" s="417" t="s">
        <v>100</v>
      </c>
      <c r="M6" s="417"/>
      <c r="N6" s="417"/>
      <c r="O6" s="417"/>
      <c r="P6" s="417"/>
      <c r="Q6" s="417"/>
      <c r="R6" s="421"/>
      <c r="S6" s="421"/>
      <c r="T6" s="421"/>
      <c r="U6" s="421"/>
      <c r="V6" s="422"/>
      <c r="W6" s="425" t="s">
        <v>101</v>
      </c>
      <c r="X6" s="426"/>
      <c r="Y6" s="426"/>
      <c r="Z6" s="426"/>
      <c r="AA6" s="426"/>
      <c r="AB6" s="416"/>
      <c r="AC6" s="429" t="s">
        <v>102</v>
      </c>
      <c r="AD6" s="430"/>
      <c r="AE6" s="430"/>
      <c r="AF6" s="430"/>
      <c r="AG6" s="430"/>
      <c r="AH6" s="430"/>
      <c r="AI6" s="430"/>
      <c r="AJ6" s="430"/>
      <c r="AK6" s="430"/>
      <c r="AL6" s="431"/>
      <c r="AM6" s="438" t="s">
        <v>103</v>
      </c>
      <c r="AN6" s="439"/>
      <c r="AO6" s="439"/>
      <c r="AP6" s="439"/>
      <c r="AQ6" s="439"/>
      <c r="AR6" s="439"/>
      <c r="AS6" s="439"/>
      <c r="AT6" s="440"/>
      <c r="AU6" s="441" t="s">
        <v>104</v>
      </c>
      <c r="AV6" s="442"/>
      <c r="AW6" s="442"/>
      <c r="AX6" s="442"/>
      <c r="AY6" s="443" t="s">
        <v>105</v>
      </c>
      <c r="AZ6" s="444"/>
      <c r="BA6" s="444"/>
      <c r="BB6" s="444"/>
      <c r="BC6" s="444"/>
      <c r="BD6" s="444"/>
      <c r="BE6" s="444"/>
      <c r="BF6" s="444"/>
      <c r="BG6" s="444"/>
      <c r="BH6" s="444"/>
      <c r="BI6" s="444"/>
      <c r="BJ6" s="444"/>
      <c r="BK6" s="444"/>
      <c r="BL6" s="444"/>
      <c r="BM6" s="445"/>
      <c r="BN6" s="409">
        <v>1315893</v>
      </c>
      <c r="BO6" s="410"/>
      <c r="BP6" s="410"/>
      <c r="BQ6" s="410"/>
      <c r="BR6" s="410"/>
      <c r="BS6" s="410"/>
      <c r="BT6" s="410"/>
      <c r="BU6" s="411"/>
      <c r="BV6" s="409">
        <v>1327815</v>
      </c>
      <c r="BW6" s="410"/>
      <c r="BX6" s="410"/>
      <c r="BY6" s="410"/>
      <c r="BZ6" s="410"/>
      <c r="CA6" s="410"/>
      <c r="CB6" s="410"/>
      <c r="CC6" s="411"/>
      <c r="CD6" s="412" t="s">
        <v>106</v>
      </c>
      <c r="CE6" s="413"/>
      <c r="CF6" s="413"/>
      <c r="CG6" s="413"/>
      <c r="CH6" s="413"/>
      <c r="CI6" s="413"/>
      <c r="CJ6" s="413"/>
      <c r="CK6" s="413"/>
      <c r="CL6" s="413"/>
      <c r="CM6" s="413"/>
      <c r="CN6" s="413"/>
      <c r="CO6" s="413"/>
      <c r="CP6" s="413"/>
      <c r="CQ6" s="413"/>
      <c r="CR6" s="413"/>
      <c r="CS6" s="414"/>
      <c r="CT6" s="446">
        <v>81</v>
      </c>
      <c r="CU6" s="447"/>
      <c r="CV6" s="447"/>
      <c r="CW6" s="447"/>
      <c r="CX6" s="447"/>
      <c r="CY6" s="447"/>
      <c r="CZ6" s="447"/>
      <c r="DA6" s="448"/>
      <c r="DB6" s="446">
        <v>79.099999999999994</v>
      </c>
      <c r="DC6" s="447"/>
      <c r="DD6" s="447"/>
      <c r="DE6" s="447"/>
      <c r="DF6" s="447"/>
      <c r="DG6" s="447"/>
      <c r="DH6" s="447"/>
      <c r="DI6" s="448"/>
    </row>
    <row r="7" spans="1:119" ht="18.75" customHeight="1" x14ac:dyDescent="0.15">
      <c r="A7" s="180"/>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107</v>
      </c>
      <c r="AN7" s="439"/>
      <c r="AO7" s="439"/>
      <c r="AP7" s="439"/>
      <c r="AQ7" s="439"/>
      <c r="AR7" s="439"/>
      <c r="AS7" s="439"/>
      <c r="AT7" s="440"/>
      <c r="AU7" s="441" t="s">
        <v>96</v>
      </c>
      <c r="AV7" s="442"/>
      <c r="AW7" s="442"/>
      <c r="AX7" s="442"/>
      <c r="AY7" s="443" t="s">
        <v>108</v>
      </c>
      <c r="AZ7" s="444"/>
      <c r="BA7" s="444"/>
      <c r="BB7" s="444"/>
      <c r="BC7" s="444"/>
      <c r="BD7" s="444"/>
      <c r="BE7" s="444"/>
      <c r="BF7" s="444"/>
      <c r="BG7" s="444"/>
      <c r="BH7" s="444"/>
      <c r="BI7" s="444"/>
      <c r="BJ7" s="444"/>
      <c r="BK7" s="444"/>
      <c r="BL7" s="444"/>
      <c r="BM7" s="445"/>
      <c r="BN7" s="409">
        <v>342989</v>
      </c>
      <c r="BO7" s="410"/>
      <c r="BP7" s="410"/>
      <c r="BQ7" s="410"/>
      <c r="BR7" s="410"/>
      <c r="BS7" s="410"/>
      <c r="BT7" s="410"/>
      <c r="BU7" s="411"/>
      <c r="BV7" s="409">
        <v>341202</v>
      </c>
      <c r="BW7" s="410"/>
      <c r="BX7" s="410"/>
      <c r="BY7" s="410"/>
      <c r="BZ7" s="410"/>
      <c r="CA7" s="410"/>
      <c r="CB7" s="410"/>
      <c r="CC7" s="411"/>
      <c r="CD7" s="412" t="s">
        <v>109</v>
      </c>
      <c r="CE7" s="413"/>
      <c r="CF7" s="413"/>
      <c r="CG7" s="413"/>
      <c r="CH7" s="413"/>
      <c r="CI7" s="413"/>
      <c r="CJ7" s="413"/>
      <c r="CK7" s="413"/>
      <c r="CL7" s="413"/>
      <c r="CM7" s="413"/>
      <c r="CN7" s="413"/>
      <c r="CO7" s="413"/>
      <c r="CP7" s="413"/>
      <c r="CQ7" s="413"/>
      <c r="CR7" s="413"/>
      <c r="CS7" s="414"/>
      <c r="CT7" s="409">
        <v>7759390</v>
      </c>
      <c r="CU7" s="410"/>
      <c r="CV7" s="410"/>
      <c r="CW7" s="410"/>
      <c r="CX7" s="410"/>
      <c r="CY7" s="410"/>
      <c r="CZ7" s="410"/>
      <c r="DA7" s="411"/>
      <c r="DB7" s="409">
        <v>8057777</v>
      </c>
      <c r="DC7" s="410"/>
      <c r="DD7" s="410"/>
      <c r="DE7" s="410"/>
      <c r="DF7" s="410"/>
      <c r="DG7" s="410"/>
      <c r="DH7" s="410"/>
      <c r="DI7" s="411"/>
    </row>
    <row r="8" spans="1:119" ht="18.75" customHeight="1" thickBot="1" x14ac:dyDescent="0.2">
      <c r="A8" s="180"/>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110</v>
      </c>
      <c r="AN8" s="439"/>
      <c r="AO8" s="439"/>
      <c r="AP8" s="439"/>
      <c r="AQ8" s="439"/>
      <c r="AR8" s="439"/>
      <c r="AS8" s="439"/>
      <c r="AT8" s="440"/>
      <c r="AU8" s="441" t="s">
        <v>111</v>
      </c>
      <c r="AV8" s="442"/>
      <c r="AW8" s="442"/>
      <c r="AX8" s="442"/>
      <c r="AY8" s="443" t="s">
        <v>112</v>
      </c>
      <c r="AZ8" s="444"/>
      <c r="BA8" s="444"/>
      <c r="BB8" s="444"/>
      <c r="BC8" s="444"/>
      <c r="BD8" s="444"/>
      <c r="BE8" s="444"/>
      <c r="BF8" s="444"/>
      <c r="BG8" s="444"/>
      <c r="BH8" s="444"/>
      <c r="BI8" s="444"/>
      <c r="BJ8" s="444"/>
      <c r="BK8" s="444"/>
      <c r="BL8" s="444"/>
      <c r="BM8" s="445"/>
      <c r="BN8" s="409">
        <v>972904</v>
      </c>
      <c r="BO8" s="410"/>
      <c r="BP8" s="410"/>
      <c r="BQ8" s="410"/>
      <c r="BR8" s="410"/>
      <c r="BS8" s="410"/>
      <c r="BT8" s="410"/>
      <c r="BU8" s="411"/>
      <c r="BV8" s="409">
        <v>986613</v>
      </c>
      <c r="BW8" s="410"/>
      <c r="BX8" s="410"/>
      <c r="BY8" s="410"/>
      <c r="BZ8" s="410"/>
      <c r="CA8" s="410"/>
      <c r="CB8" s="410"/>
      <c r="CC8" s="411"/>
      <c r="CD8" s="412" t="s">
        <v>113</v>
      </c>
      <c r="CE8" s="413"/>
      <c r="CF8" s="413"/>
      <c r="CG8" s="413"/>
      <c r="CH8" s="413"/>
      <c r="CI8" s="413"/>
      <c r="CJ8" s="413"/>
      <c r="CK8" s="413"/>
      <c r="CL8" s="413"/>
      <c r="CM8" s="413"/>
      <c r="CN8" s="413"/>
      <c r="CO8" s="413"/>
      <c r="CP8" s="413"/>
      <c r="CQ8" s="413"/>
      <c r="CR8" s="413"/>
      <c r="CS8" s="414"/>
      <c r="CT8" s="449">
        <v>0.8</v>
      </c>
      <c r="CU8" s="450"/>
      <c r="CV8" s="450"/>
      <c r="CW8" s="450"/>
      <c r="CX8" s="450"/>
      <c r="CY8" s="450"/>
      <c r="CZ8" s="450"/>
      <c r="DA8" s="451"/>
      <c r="DB8" s="449">
        <v>0.82</v>
      </c>
      <c r="DC8" s="450"/>
      <c r="DD8" s="450"/>
      <c r="DE8" s="450"/>
      <c r="DF8" s="450"/>
      <c r="DG8" s="450"/>
      <c r="DH8" s="450"/>
      <c r="DI8" s="451"/>
    </row>
    <row r="9" spans="1:119" ht="18.75" customHeight="1" thickBot="1" x14ac:dyDescent="0.2">
      <c r="A9" s="180"/>
      <c r="B9" s="403" t="s">
        <v>114</v>
      </c>
      <c r="C9" s="404"/>
      <c r="D9" s="404"/>
      <c r="E9" s="404"/>
      <c r="F9" s="404"/>
      <c r="G9" s="404"/>
      <c r="H9" s="404"/>
      <c r="I9" s="404"/>
      <c r="J9" s="404"/>
      <c r="K9" s="452"/>
      <c r="L9" s="453" t="s">
        <v>115</v>
      </c>
      <c r="M9" s="454"/>
      <c r="N9" s="454"/>
      <c r="O9" s="454"/>
      <c r="P9" s="454"/>
      <c r="Q9" s="455"/>
      <c r="R9" s="456">
        <v>28201</v>
      </c>
      <c r="S9" s="457"/>
      <c r="T9" s="457"/>
      <c r="U9" s="457"/>
      <c r="V9" s="458"/>
      <c r="W9" s="366" t="s">
        <v>116</v>
      </c>
      <c r="X9" s="367"/>
      <c r="Y9" s="367"/>
      <c r="Z9" s="367"/>
      <c r="AA9" s="367"/>
      <c r="AB9" s="367"/>
      <c r="AC9" s="367"/>
      <c r="AD9" s="367"/>
      <c r="AE9" s="367"/>
      <c r="AF9" s="367"/>
      <c r="AG9" s="367"/>
      <c r="AH9" s="367"/>
      <c r="AI9" s="367"/>
      <c r="AJ9" s="367"/>
      <c r="AK9" s="367"/>
      <c r="AL9" s="368"/>
      <c r="AM9" s="438" t="s">
        <v>117</v>
      </c>
      <c r="AN9" s="439"/>
      <c r="AO9" s="439"/>
      <c r="AP9" s="439"/>
      <c r="AQ9" s="439"/>
      <c r="AR9" s="439"/>
      <c r="AS9" s="439"/>
      <c r="AT9" s="440"/>
      <c r="AU9" s="441" t="s">
        <v>96</v>
      </c>
      <c r="AV9" s="442"/>
      <c r="AW9" s="442"/>
      <c r="AX9" s="442"/>
      <c r="AY9" s="443" t="s">
        <v>118</v>
      </c>
      <c r="AZ9" s="444"/>
      <c r="BA9" s="444"/>
      <c r="BB9" s="444"/>
      <c r="BC9" s="444"/>
      <c r="BD9" s="444"/>
      <c r="BE9" s="444"/>
      <c r="BF9" s="444"/>
      <c r="BG9" s="444"/>
      <c r="BH9" s="444"/>
      <c r="BI9" s="444"/>
      <c r="BJ9" s="444"/>
      <c r="BK9" s="444"/>
      <c r="BL9" s="444"/>
      <c r="BM9" s="445"/>
      <c r="BN9" s="409">
        <v>-13709</v>
      </c>
      <c r="BO9" s="410"/>
      <c r="BP9" s="410"/>
      <c r="BQ9" s="410"/>
      <c r="BR9" s="410"/>
      <c r="BS9" s="410"/>
      <c r="BT9" s="410"/>
      <c r="BU9" s="411"/>
      <c r="BV9" s="409">
        <v>267698</v>
      </c>
      <c r="BW9" s="410"/>
      <c r="BX9" s="410"/>
      <c r="BY9" s="410"/>
      <c r="BZ9" s="410"/>
      <c r="CA9" s="410"/>
      <c r="CB9" s="410"/>
      <c r="CC9" s="411"/>
      <c r="CD9" s="412" t="s">
        <v>119</v>
      </c>
      <c r="CE9" s="413"/>
      <c r="CF9" s="413"/>
      <c r="CG9" s="413"/>
      <c r="CH9" s="413"/>
      <c r="CI9" s="413"/>
      <c r="CJ9" s="413"/>
      <c r="CK9" s="413"/>
      <c r="CL9" s="413"/>
      <c r="CM9" s="413"/>
      <c r="CN9" s="413"/>
      <c r="CO9" s="413"/>
      <c r="CP9" s="413"/>
      <c r="CQ9" s="413"/>
      <c r="CR9" s="413"/>
      <c r="CS9" s="414"/>
      <c r="CT9" s="406">
        <v>6</v>
      </c>
      <c r="CU9" s="407"/>
      <c r="CV9" s="407"/>
      <c r="CW9" s="407"/>
      <c r="CX9" s="407"/>
      <c r="CY9" s="407"/>
      <c r="CZ9" s="407"/>
      <c r="DA9" s="408"/>
      <c r="DB9" s="406">
        <v>6.5</v>
      </c>
      <c r="DC9" s="407"/>
      <c r="DD9" s="407"/>
      <c r="DE9" s="407"/>
      <c r="DF9" s="407"/>
      <c r="DG9" s="407"/>
      <c r="DH9" s="407"/>
      <c r="DI9" s="408"/>
    </row>
    <row r="10" spans="1:119" ht="18.75" customHeight="1" thickBot="1" x14ac:dyDescent="0.2">
      <c r="A10" s="180"/>
      <c r="B10" s="403"/>
      <c r="C10" s="404"/>
      <c r="D10" s="404"/>
      <c r="E10" s="404"/>
      <c r="F10" s="404"/>
      <c r="G10" s="404"/>
      <c r="H10" s="404"/>
      <c r="I10" s="404"/>
      <c r="J10" s="404"/>
      <c r="K10" s="452"/>
      <c r="L10" s="459" t="s">
        <v>120</v>
      </c>
      <c r="M10" s="439"/>
      <c r="N10" s="439"/>
      <c r="O10" s="439"/>
      <c r="P10" s="439"/>
      <c r="Q10" s="440"/>
      <c r="R10" s="460">
        <v>28308</v>
      </c>
      <c r="S10" s="461"/>
      <c r="T10" s="461"/>
      <c r="U10" s="461"/>
      <c r="V10" s="462"/>
      <c r="W10" s="397"/>
      <c r="X10" s="398"/>
      <c r="Y10" s="398"/>
      <c r="Z10" s="398"/>
      <c r="AA10" s="398"/>
      <c r="AB10" s="398"/>
      <c r="AC10" s="398"/>
      <c r="AD10" s="398"/>
      <c r="AE10" s="398"/>
      <c r="AF10" s="398"/>
      <c r="AG10" s="398"/>
      <c r="AH10" s="398"/>
      <c r="AI10" s="398"/>
      <c r="AJ10" s="398"/>
      <c r="AK10" s="398"/>
      <c r="AL10" s="401"/>
      <c r="AM10" s="438" t="s">
        <v>121</v>
      </c>
      <c r="AN10" s="439"/>
      <c r="AO10" s="439"/>
      <c r="AP10" s="439"/>
      <c r="AQ10" s="439"/>
      <c r="AR10" s="439"/>
      <c r="AS10" s="439"/>
      <c r="AT10" s="440"/>
      <c r="AU10" s="441" t="s">
        <v>96</v>
      </c>
      <c r="AV10" s="442"/>
      <c r="AW10" s="442"/>
      <c r="AX10" s="442"/>
      <c r="AY10" s="443" t="s">
        <v>122</v>
      </c>
      <c r="AZ10" s="444"/>
      <c r="BA10" s="444"/>
      <c r="BB10" s="444"/>
      <c r="BC10" s="444"/>
      <c r="BD10" s="444"/>
      <c r="BE10" s="444"/>
      <c r="BF10" s="444"/>
      <c r="BG10" s="444"/>
      <c r="BH10" s="444"/>
      <c r="BI10" s="444"/>
      <c r="BJ10" s="444"/>
      <c r="BK10" s="444"/>
      <c r="BL10" s="444"/>
      <c r="BM10" s="445"/>
      <c r="BN10" s="409">
        <v>934268</v>
      </c>
      <c r="BO10" s="410"/>
      <c r="BP10" s="410"/>
      <c r="BQ10" s="410"/>
      <c r="BR10" s="410"/>
      <c r="BS10" s="410"/>
      <c r="BT10" s="410"/>
      <c r="BU10" s="411"/>
      <c r="BV10" s="409">
        <v>359511</v>
      </c>
      <c r="BW10" s="410"/>
      <c r="BX10" s="410"/>
      <c r="BY10" s="410"/>
      <c r="BZ10" s="410"/>
      <c r="CA10" s="410"/>
      <c r="CB10" s="410"/>
      <c r="CC10" s="411"/>
      <c r="CD10" s="183" t="s">
        <v>123</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03"/>
      <c r="C11" s="404"/>
      <c r="D11" s="404"/>
      <c r="E11" s="404"/>
      <c r="F11" s="404"/>
      <c r="G11" s="404"/>
      <c r="H11" s="404"/>
      <c r="I11" s="404"/>
      <c r="J11" s="404"/>
      <c r="K11" s="452"/>
      <c r="L11" s="463" t="s">
        <v>124</v>
      </c>
      <c r="M11" s="464"/>
      <c r="N11" s="464"/>
      <c r="O11" s="464"/>
      <c r="P11" s="464"/>
      <c r="Q11" s="465"/>
      <c r="R11" s="466" t="s">
        <v>125</v>
      </c>
      <c r="S11" s="467"/>
      <c r="T11" s="467"/>
      <c r="U11" s="467"/>
      <c r="V11" s="468"/>
      <c r="W11" s="397"/>
      <c r="X11" s="398"/>
      <c r="Y11" s="398"/>
      <c r="Z11" s="398"/>
      <c r="AA11" s="398"/>
      <c r="AB11" s="398"/>
      <c r="AC11" s="398"/>
      <c r="AD11" s="398"/>
      <c r="AE11" s="398"/>
      <c r="AF11" s="398"/>
      <c r="AG11" s="398"/>
      <c r="AH11" s="398"/>
      <c r="AI11" s="398"/>
      <c r="AJ11" s="398"/>
      <c r="AK11" s="398"/>
      <c r="AL11" s="401"/>
      <c r="AM11" s="438" t="s">
        <v>126</v>
      </c>
      <c r="AN11" s="439"/>
      <c r="AO11" s="439"/>
      <c r="AP11" s="439"/>
      <c r="AQ11" s="439"/>
      <c r="AR11" s="439"/>
      <c r="AS11" s="439"/>
      <c r="AT11" s="440"/>
      <c r="AU11" s="441" t="s">
        <v>127</v>
      </c>
      <c r="AV11" s="442"/>
      <c r="AW11" s="442"/>
      <c r="AX11" s="442"/>
      <c r="AY11" s="443" t="s">
        <v>128</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129</v>
      </c>
      <c r="CE11" s="413"/>
      <c r="CF11" s="413"/>
      <c r="CG11" s="413"/>
      <c r="CH11" s="413"/>
      <c r="CI11" s="413"/>
      <c r="CJ11" s="413"/>
      <c r="CK11" s="413"/>
      <c r="CL11" s="413"/>
      <c r="CM11" s="413"/>
      <c r="CN11" s="413"/>
      <c r="CO11" s="413"/>
      <c r="CP11" s="413"/>
      <c r="CQ11" s="413"/>
      <c r="CR11" s="413"/>
      <c r="CS11" s="414"/>
      <c r="CT11" s="449" t="s">
        <v>130</v>
      </c>
      <c r="CU11" s="450"/>
      <c r="CV11" s="450"/>
      <c r="CW11" s="450"/>
      <c r="CX11" s="450"/>
      <c r="CY11" s="450"/>
      <c r="CZ11" s="450"/>
      <c r="DA11" s="451"/>
      <c r="DB11" s="449" t="s">
        <v>131</v>
      </c>
      <c r="DC11" s="450"/>
      <c r="DD11" s="450"/>
      <c r="DE11" s="450"/>
      <c r="DF11" s="450"/>
      <c r="DG11" s="450"/>
      <c r="DH11" s="450"/>
      <c r="DI11" s="451"/>
    </row>
    <row r="12" spans="1:119" ht="18.75" customHeight="1" x14ac:dyDescent="0.15">
      <c r="A12" s="180"/>
      <c r="B12" s="469" t="s">
        <v>132</v>
      </c>
      <c r="C12" s="470"/>
      <c r="D12" s="470"/>
      <c r="E12" s="470"/>
      <c r="F12" s="470"/>
      <c r="G12" s="470"/>
      <c r="H12" s="470"/>
      <c r="I12" s="470"/>
      <c r="J12" s="470"/>
      <c r="K12" s="471"/>
      <c r="L12" s="478" t="s">
        <v>133</v>
      </c>
      <c r="M12" s="479"/>
      <c r="N12" s="479"/>
      <c r="O12" s="479"/>
      <c r="P12" s="479"/>
      <c r="Q12" s="480"/>
      <c r="R12" s="481">
        <v>29056</v>
      </c>
      <c r="S12" s="482"/>
      <c r="T12" s="482"/>
      <c r="U12" s="482"/>
      <c r="V12" s="483"/>
      <c r="W12" s="484" t="s">
        <v>1</v>
      </c>
      <c r="X12" s="442"/>
      <c r="Y12" s="442"/>
      <c r="Z12" s="442"/>
      <c r="AA12" s="442"/>
      <c r="AB12" s="485"/>
      <c r="AC12" s="486" t="s">
        <v>134</v>
      </c>
      <c r="AD12" s="487"/>
      <c r="AE12" s="487"/>
      <c r="AF12" s="487"/>
      <c r="AG12" s="488"/>
      <c r="AH12" s="486" t="s">
        <v>135</v>
      </c>
      <c r="AI12" s="487"/>
      <c r="AJ12" s="487"/>
      <c r="AK12" s="487"/>
      <c r="AL12" s="489"/>
      <c r="AM12" s="438" t="s">
        <v>136</v>
      </c>
      <c r="AN12" s="439"/>
      <c r="AO12" s="439"/>
      <c r="AP12" s="439"/>
      <c r="AQ12" s="439"/>
      <c r="AR12" s="439"/>
      <c r="AS12" s="439"/>
      <c r="AT12" s="440"/>
      <c r="AU12" s="441" t="s">
        <v>111</v>
      </c>
      <c r="AV12" s="442"/>
      <c r="AW12" s="442"/>
      <c r="AX12" s="442"/>
      <c r="AY12" s="443" t="s">
        <v>137</v>
      </c>
      <c r="AZ12" s="444"/>
      <c r="BA12" s="444"/>
      <c r="BB12" s="444"/>
      <c r="BC12" s="444"/>
      <c r="BD12" s="444"/>
      <c r="BE12" s="444"/>
      <c r="BF12" s="444"/>
      <c r="BG12" s="444"/>
      <c r="BH12" s="444"/>
      <c r="BI12" s="444"/>
      <c r="BJ12" s="444"/>
      <c r="BK12" s="444"/>
      <c r="BL12" s="444"/>
      <c r="BM12" s="445"/>
      <c r="BN12" s="409">
        <v>242467</v>
      </c>
      <c r="BO12" s="410"/>
      <c r="BP12" s="410"/>
      <c r="BQ12" s="410"/>
      <c r="BR12" s="410"/>
      <c r="BS12" s="410"/>
      <c r="BT12" s="410"/>
      <c r="BU12" s="411"/>
      <c r="BV12" s="409">
        <v>263665</v>
      </c>
      <c r="BW12" s="410"/>
      <c r="BX12" s="410"/>
      <c r="BY12" s="410"/>
      <c r="BZ12" s="410"/>
      <c r="CA12" s="410"/>
      <c r="CB12" s="410"/>
      <c r="CC12" s="411"/>
      <c r="CD12" s="412" t="s">
        <v>138</v>
      </c>
      <c r="CE12" s="413"/>
      <c r="CF12" s="413"/>
      <c r="CG12" s="413"/>
      <c r="CH12" s="413"/>
      <c r="CI12" s="413"/>
      <c r="CJ12" s="413"/>
      <c r="CK12" s="413"/>
      <c r="CL12" s="413"/>
      <c r="CM12" s="413"/>
      <c r="CN12" s="413"/>
      <c r="CO12" s="413"/>
      <c r="CP12" s="413"/>
      <c r="CQ12" s="413"/>
      <c r="CR12" s="413"/>
      <c r="CS12" s="414"/>
      <c r="CT12" s="449" t="s">
        <v>139</v>
      </c>
      <c r="CU12" s="450"/>
      <c r="CV12" s="450"/>
      <c r="CW12" s="450"/>
      <c r="CX12" s="450"/>
      <c r="CY12" s="450"/>
      <c r="CZ12" s="450"/>
      <c r="DA12" s="451"/>
      <c r="DB12" s="449" t="s">
        <v>140</v>
      </c>
      <c r="DC12" s="450"/>
      <c r="DD12" s="450"/>
      <c r="DE12" s="450"/>
      <c r="DF12" s="450"/>
      <c r="DG12" s="450"/>
      <c r="DH12" s="450"/>
      <c r="DI12" s="451"/>
    </row>
    <row r="13" spans="1:119" ht="18.75" customHeight="1" x14ac:dyDescent="0.15">
      <c r="A13" s="180"/>
      <c r="B13" s="472"/>
      <c r="C13" s="473"/>
      <c r="D13" s="473"/>
      <c r="E13" s="473"/>
      <c r="F13" s="473"/>
      <c r="G13" s="473"/>
      <c r="H13" s="473"/>
      <c r="I13" s="473"/>
      <c r="J13" s="473"/>
      <c r="K13" s="474"/>
      <c r="L13" s="189"/>
      <c r="M13" s="500" t="s">
        <v>141</v>
      </c>
      <c r="N13" s="501"/>
      <c r="O13" s="501"/>
      <c r="P13" s="501"/>
      <c r="Q13" s="502"/>
      <c r="R13" s="493">
        <v>28181</v>
      </c>
      <c r="S13" s="494"/>
      <c r="T13" s="494"/>
      <c r="U13" s="494"/>
      <c r="V13" s="495"/>
      <c r="W13" s="425" t="s">
        <v>142</v>
      </c>
      <c r="X13" s="426"/>
      <c r="Y13" s="426"/>
      <c r="Z13" s="426"/>
      <c r="AA13" s="426"/>
      <c r="AB13" s="416"/>
      <c r="AC13" s="460">
        <v>62</v>
      </c>
      <c r="AD13" s="461"/>
      <c r="AE13" s="461"/>
      <c r="AF13" s="461"/>
      <c r="AG13" s="503"/>
      <c r="AH13" s="460">
        <v>63</v>
      </c>
      <c r="AI13" s="461"/>
      <c r="AJ13" s="461"/>
      <c r="AK13" s="461"/>
      <c r="AL13" s="462"/>
      <c r="AM13" s="438" t="s">
        <v>143</v>
      </c>
      <c r="AN13" s="439"/>
      <c r="AO13" s="439"/>
      <c r="AP13" s="439"/>
      <c r="AQ13" s="439"/>
      <c r="AR13" s="439"/>
      <c r="AS13" s="439"/>
      <c r="AT13" s="440"/>
      <c r="AU13" s="441" t="s">
        <v>144</v>
      </c>
      <c r="AV13" s="442"/>
      <c r="AW13" s="442"/>
      <c r="AX13" s="442"/>
      <c r="AY13" s="443" t="s">
        <v>145</v>
      </c>
      <c r="AZ13" s="444"/>
      <c r="BA13" s="444"/>
      <c r="BB13" s="444"/>
      <c r="BC13" s="444"/>
      <c r="BD13" s="444"/>
      <c r="BE13" s="444"/>
      <c r="BF13" s="444"/>
      <c r="BG13" s="444"/>
      <c r="BH13" s="444"/>
      <c r="BI13" s="444"/>
      <c r="BJ13" s="444"/>
      <c r="BK13" s="444"/>
      <c r="BL13" s="444"/>
      <c r="BM13" s="445"/>
      <c r="BN13" s="409">
        <v>678092</v>
      </c>
      <c r="BO13" s="410"/>
      <c r="BP13" s="410"/>
      <c r="BQ13" s="410"/>
      <c r="BR13" s="410"/>
      <c r="BS13" s="410"/>
      <c r="BT13" s="410"/>
      <c r="BU13" s="411"/>
      <c r="BV13" s="409">
        <v>363544</v>
      </c>
      <c r="BW13" s="410"/>
      <c r="BX13" s="410"/>
      <c r="BY13" s="410"/>
      <c r="BZ13" s="410"/>
      <c r="CA13" s="410"/>
      <c r="CB13" s="410"/>
      <c r="CC13" s="411"/>
      <c r="CD13" s="412" t="s">
        <v>146</v>
      </c>
      <c r="CE13" s="413"/>
      <c r="CF13" s="413"/>
      <c r="CG13" s="413"/>
      <c r="CH13" s="413"/>
      <c r="CI13" s="413"/>
      <c r="CJ13" s="413"/>
      <c r="CK13" s="413"/>
      <c r="CL13" s="413"/>
      <c r="CM13" s="413"/>
      <c r="CN13" s="413"/>
      <c r="CO13" s="413"/>
      <c r="CP13" s="413"/>
      <c r="CQ13" s="413"/>
      <c r="CR13" s="413"/>
      <c r="CS13" s="414"/>
      <c r="CT13" s="406">
        <v>4.5999999999999996</v>
      </c>
      <c r="CU13" s="407"/>
      <c r="CV13" s="407"/>
      <c r="CW13" s="407"/>
      <c r="CX13" s="407"/>
      <c r="CY13" s="407"/>
      <c r="CZ13" s="407"/>
      <c r="DA13" s="408"/>
      <c r="DB13" s="406">
        <v>4.4000000000000004</v>
      </c>
      <c r="DC13" s="407"/>
      <c r="DD13" s="407"/>
      <c r="DE13" s="407"/>
      <c r="DF13" s="407"/>
      <c r="DG13" s="407"/>
      <c r="DH13" s="407"/>
      <c r="DI13" s="408"/>
    </row>
    <row r="14" spans="1:119" ht="18.75" customHeight="1" thickBot="1" x14ac:dyDescent="0.2">
      <c r="A14" s="180"/>
      <c r="B14" s="472"/>
      <c r="C14" s="473"/>
      <c r="D14" s="473"/>
      <c r="E14" s="473"/>
      <c r="F14" s="473"/>
      <c r="G14" s="473"/>
      <c r="H14" s="473"/>
      <c r="I14" s="473"/>
      <c r="J14" s="473"/>
      <c r="K14" s="474"/>
      <c r="L14" s="490" t="s">
        <v>147</v>
      </c>
      <c r="M14" s="491"/>
      <c r="N14" s="491"/>
      <c r="O14" s="491"/>
      <c r="P14" s="491"/>
      <c r="Q14" s="492"/>
      <c r="R14" s="493">
        <v>29016</v>
      </c>
      <c r="S14" s="494"/>
      <c r="T14" s="494"/>
      <c r="U14" s="494"/>
      <c r="V14" s="495"/>
      <c r="W14" s="399"/>
      <c r="X14" s="400"/>
      <c r="Y14" s="400"/>
      <c r="Z14" s="400"/>
      <c r="AA14" s="400"/>
      <c r="AB14" s="389"/>
      <c r="AC14" s="496">
        <v>0.6</v>
      </c>
      <c r="AD14" s="497"/>
      <c r="AE14" s="497"/>
      <c r="AF14" s="497"/>
      <c r="AG14" s="498"/>
      <c r="AH14" s="496">
        <v>0.7</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148</v>
      </c>
      <c r="CE14" s="505"/>
      <c r="CF14" s="505"/>
      <c r="CG14" s="505"/>
      <c r="CH14" s="505"/>
      <c r="CI14" s="505"/>
      <c r="CJ14" s="505"/>
      <c r="CK14" s="505"/>
      <c r="CL14" s="505"/>
      <c r="CM14" s="505"/>
      <c r="CN14" s="505"/>
      <c r="CO14" s="505"/>
      <c r="CP14" s="505"/>
      <c r="CQ14" s="505"/>
      <c r="CR14" s="505"/>
      <c r="CS14" s="506"/>
      <c r="CT14" s="507" t="s">
        <v>131</v>
      </c>
      <c r="CU14" s="508"/>
      <c r="CV14" s="508"/>
      <c r="CW14" s="508"/>
      <c r="CX14" s="508"/>
      <c r="CY14" s="508"/>
      <c r="CZ14" s="508"/>
      <c r="DA14" s="509"/>
      <c r="DB14" s="507" t="s">
        <v>140</v>
      </c>
      <c r="DC14" s="508"/>
      <c r="DD14" s="508"/>
      <c r="DE14" s="508"/>
      <c r="DF14" s="508"/>
      <c r="DG14" s="508"/>
      <c r="DH14" s="508"/>
      <c r="DI14" s="509"/>
    </row>
    <row r="15" spans="1:119" ht="18.75" customHeight="1" x14ac:dyDescent="0.15">
      <c r="A15" s="180"/>
      <c r="B15" s="472"/>
      <c r="C15" s="473"/>
      <c r="D15" s="473"/>
      <c r="E15" s="473"/>
      <c r="F15" s="473"/>
      <c r="G15" s="473"/>
      <c r="H15" s="473"/>
      <c r="I15" s="473"/>
      <c r="J15" s="473"/>
      <c r="K15" s="474"/>
      <c r="L15" s="189"/>
      <c r="M15" s="500" t="s">
        <v>141</v>
      </c>
      <c r="N15" s="501"/>
      <c r="O15" s="501"/>
      <c r="P15" s="501"/>
      <c r="Q15" s="502"/>
      <c r="R15" s="493">
        <v>28227</v>
      </c>
      <c r="S15" s="494"/>
      <c r="T15" s="494"/>
      <c r="U15" s="494"/>
      <c r="V15" s="495"/>
      <c r="W15" s="425" t="s">
        <v>149</v>
      </c>
      <c r="X15" s="426"/>
      <c r="Y15" s="426"/>
      <c r="Z15" s="426"/>
      <c r="AA15" s="426"/>
      <c r="AB15" s="416"/>
      <c r="AC15" s="460">
        <v>1318</v>
      </c>
      <c r="AD15" s="461"/>
      <c r="AE15" s="461"/>
      <c r="AF15" s="461"/>
      <c r="AG15" s="503"/>
      <c r="AH15" s="460">
        <v>1408</v>
      </c>
      <c r="AI15" s="461"/>
      <c r="AJ15" s="461"/>
      <c r="AK15" s="461"/>
      <c r="AL15" s="462"/>
      <c r="AM15" s="438"/>
      <c r="AN15" s="439"/>
      <c r="AO15" s="439"/>
      <c r="AP15" s="439"/>
      <c r="AQ15" s="439"/>
      <c r="AR15" s="439"/>
      <c r="AS15" s="439"/>
      <c r="AT15" s="440"/>
      <c r="AU15" s="441"/>
      <c r="AV15" s="442"/>
      <c r="AW15" s="442"/>
      <c r="AX15" s="442"/>
      <c r="AY15" s="369" t="s">
        <v>150</v>
      </c>
      <c r="AZ15" s="370"/>
      <c r="BA15" s="370"/>
      <c r="BB15" s="370"/>
      <c r="BC15" s="370"/>
      <c r="BD15" s="370"/>
      <c r="BE15" s="370"/>
      <c r="BF15" s="370"/>
      <c r="BG15" s="370"/>
      <c r="BH15" s="370"/>
      <c r="BI15" s="370"/>
      <c r="BJ15" s="370"/>
      <c r="BK15" s="370"/>
      <c r="BL15" s="370"/>
      <c r="BM15" s="371"/>
      <c r="BN15" s="372">
        <v>4918758</v>
      </c>
      <c r="BO15" s="373"/>
      <c r="BP15" s="373"/>
      <c r="BQ15" s="373"/>
      <c r="BR15" s="373"/>
      <c r="BS15" s="373"/>
      <c r="BT15" s="373"/>
      <c r="BU15" s="374"/>
      <c r="BV15" s="372">
        <v>4747539</v>
      </c>
      <c r="BW15" s="373"/>
      <c r="BX15" s="373"/>
      <c r="BY15" s="373"/>
      <c r="BZ15" s="373"/>
      <c r="CA15" s="373"/>
      <c r="CB15" s="373"/>
      <c r="CC15" s="374"/>
      <c r="CD15" s="510" t="s">
        <v>151</v>
      </c>
      <c r="CE15" s="511"/>
      <c r="CF15" s="511"/>
      <c r="CG15" s="511"/>
      <c r="CH15" s="511"/>
      <c r="CI15" s="511"/>
      <c r="CJ15" s="511"/>
      <c r="CK15" s="511"/>
      <c r="CL15" s="511"/>
      <c r="CM15" s="511"/>
      <c r="CN15" s="511"/>
      <c r="CO15" s="511"/>
      <c r="CP15" s="511"/>
      <c r="CQ15" s="511"/>
      <c r="CR15" s="511"/>
      <c r="CS15" s="512"/>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472"/>
      <c r="C16" s="473"/>
      <c r="D16" s="473"/>
      <c r="E16" s="473"/>
      <c r="F16" s="473"/>
      <c r="G16" s="473"/>
      <c r="H16" s="473"/>
      <c r="I16" s="473"/>
      <c r="J16" s="473"/>
      <c r="K16" s="474"/>
      <c r="L16" s="490" t="s">
        <v>152</v>
      </c>
      <c r="M16" s="513"/>
      <c r="N16" s="513"/>
      <c r="O16" s="513"/>
      <c r="P16" s="513"/>
      <c r="Q16" s="514"/>
      <c r="R16" s="515" t="s">
        <v>153</v>
      </c>
      <c r="S16" s="516"/>
      <c r="T16" s="516"/>
      <c r="U16" s="516"/>
      <c r="V16" s="517"/>
      <c r="W16" s="399"/>
      <c r="X16" s="400"/>
      <c r="Y16" s="400"/>
      <c r="Z16" s="400"/>
      <c r="AA16" s="400"/>
      <c r="AB16" s="389"/>
      <c r="AC16" s="496">
        <v>13.7</v>
      </c>
      <c r="AD16" s="497"/>
      <c r="AE16" s="497"/>
      <c r="AF16" s="497"/>
      <c r="AG16" s="498"/>
      <c r="AH16" s="496">
        <v>14.8</v>
      </c>
      <c r="AI16" s="497"/>
      <c r="AJ16" s="497"/>
      <c r="AK16" s="497"/>
      <c r="AL16" s="499"/>
      <c r="AM16" s="438"/>
      <c r="AN16" s="439"/>
      <c r="AO16" s="439"/>
      <c r="AP16" s="439"/>
      <c r="AQ16" s="439"/>
      <c r="AR16" s="439"/>
      <c r="AS16" s="439"/>
      <c r="AT16" s="440"/>
      <c r="AU16" s="441"/>
      <c r="AV16" s="442"/>
      <c r="AW16" s="442"/>
      <c r="AX16" s="442"/>
      <c r="AY16" s="443" t="s">
        <v>154</v>
      </c>
      <c r="AZ16" s="444"/>
      <c r="BA16" s="444"/>
      <c r="BB16" s="444"/>
      <c r="BC16" s="444"/>
      <c r="BD16" s="444"/>
      <c r="BE16" s="444"/>
      <c r="BF16" s="444"/>
      <c r="BG16" s="444"/>
      <c r="BH16" s="444"/>
      <c r="BI16" s="444"/>
      <c r="BJ16" s="444"/>
      <c r="BK16" s="444"/>
      <c r="BL16" s="444"/>
      <c r="BM16" s="445"/>
      <c r="BN16" s="409">
        <v>6210204</v>
      </c>
      <c r="BO16" s="410"/>
      <c r="BP16" s="410"/>
      <c r="BQ16" s="410"/>
      <c r="BR16" s="410"/>
      <c r="BS16" s="410"/>
      <c r="BT16" s="410"/>
      <c r="BU16" s="411"/>
      <c r="BV16" s="409">
        <v>6035107</v>
      </c>
      <c r="BW16" s="410"/>
      <c r="BX16" s="410"/>
      <c r="BY16" s="410"/>
      <c r="BZ16" s="410"/>
      <c r="CA16" s="410"/>
      <c r="CB16" s="410"/>
      <c r="CC16" s="411"/>
      <c r="CD16" s="193"/>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80"/>
      <c r="B17" s="475"/>
      <c r="C17" s="476"/>
      <c r="D17" s="476"/>
      <c r="E17" s="476"/>
      <c r="F17" s="476"/>
      <c r="G17" s="476"/>
      <c r="H17" s="476"/>
      <c r="I17" s="476"/>
      <c r="J17" s="476"/>
      <c r="K17" s="477"/>
      <c r="L17" s="194"/>
      <c r="M17" s="520" t="s">
        <v>155</v>
      </c>
      <c r="N17" s="521"/>
      <c r="O17" s="521"/>
      <c r="P17" s="521"/>
      <c r="Q17" s="522"/>
      <c r="R17" s="515" t="s">
        <v>156</v>
      </c>
      <c r="S17" s="516"/>
      <c r="T17" s="516"/>
      <c r="U17" s="516"/>
      <c r="V17" s="517"/>
      <c r="W17" s="425" t="s">
        <v>157</v>
      </c>
      <c r="X17" s="426"/>
      <c r="Y17" s="426"/>
      <c r="Z17" s="426"/>
      <c r="AA17" s="426"/>
      <c r="AB17" s="416"/>
      <c r="AC17" s="460">
        <v>8232</v>
      </c>
      <c r="AD17" s="461"/>
      <c r="AE17" s="461"/>
      <c r="AF17" s="461"/>
      <c r="AG17" s="503"/>
      <c r="AH17" s="460">
        <v>8073</v>
      </c>
      <c r="AI17" s="461"/>
      <c r="AJ17" s="461"/>
      <c r="AK17" s="461"/>
      <c r="AL17" s="462"/>
      <c r="AM17" s="438"/>
      <c r="AN17" s="439"/>
      <c r="AO17" s="439"/>
      <c r="AP17" s="439"/>
      <c r="AQ17" s="439"/>
      <c r="AR17" s="439"/>
      <c r="AS17" s="439"/>
      <c r="AT17" s="440"/>
      <c r="AU17" s="441"/>
      <c r="AV17" s="442"/>
      <c r="AW17" s="442"/>
      <c r="AX17" s="442"/>
      <c r="AY17" s="443" t="s">
        <v>158</v>
      </c>
      <c r="AZ17" s="444"/>
      <c r="BA17" s="444"/>
      <c r="BB17" s="444"/>
      <c r="BC17" s="444"/>
      <c r="BD17" s="444"/>
      <c r="BE17" s="444"/>
      <c r="BF17" s="444"/>
      <c r="BG17" s="444"/>
      <c r="BH17" s="444"/>
      <c r="BI17" s="444"/>
      <c r="BJ17" s="444"/>
      <c r="BK17" s="444"/>
      <c r="BL17" s="444"/>
      <c r="BM17" s="445"/>
      <c r="BN17" s="409">
        <v>6369365</v>
      </c>
      <c r="BO17" s="410"/>
      <c r="BP17" s="410"/>
      <c r="BQ17" s="410"/>
      <c r="BR17" s="410"/>
      <c r="BS17" s="410"/>
      <c r="BT17" s="410"/>
      <c r="BU17" s="411"/>
      <c r="BV17" s="409">
        <v>6163618</v>
      </c>
      <c r="BW17" s="410"/>
      <c r="BX17" s="410"/>
      <c r="BY17" s="410"/>
      <c r="BZ17" s="410"/>
      <c r="CA17" s="410"/>
      <c r="CB17" s="410"/>
      <c r="CC17" s="411"/>
      <c r="CD17" s="193"/>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80"/>
      <c r="B18" s="531" t="s">
        <v>159</v>
      </c>
      <c r="C18" s="452"/>
      <c r="D18" s="452"/>
      <c r="E18" s="532"/>
      <c r="F18" s="532"/>
      <c r="G18" s="532"/>
      <c r="H18" s="532"/>
      <c r="I18" s="532"/>
      <c r="J18" s="532"/>
      <c r="K18" s="532"/>
      <c r="L18" s="533">
        <v>13.91</v>
      </c>
      <c r="M18" s="533"/>
      <c r="N18" s="533"/>
      <c r="O18" s="533"/>
      <c r="P18" s="533"/>
      <c r="Q18" s="533"/>
      <c r="R18" s="534"/>
      <c r="S18" s="534"/>
      <c r="T18" s="534"/>
      <c r="U18" s="534"/>
      <c r="V18" s="535"/>
      <c r="W18" s="427"/>
      <c r="X18" s="428"/>
      <c r="Y18" s="428"/>
      <c r="Z18" s="428"/>
      <c r="AA18" s="428"/>
      <c r="AB18" s="419"/>
      <c r="AC18" s="536">
        <v>85.6</v>
      </c>
      <c r="AD18" s="537"/>
      <c r="AE18" s="537"/>
      <c r="AF18" s="537"/>
      <c r="AG18" s="538"/>
      <c r="AH18" s="536">
        <v>84.6</v>
      </c>
      <c r="AI18" s="537"/>
      <c r="AJ18" s="537"/>
      <c r="AK18" s="537"/>
      <c r="AL18" s="539"/>
      <c r="AM18" s="438"/>
      <c r="AN18" s="439"/>
      <c r="AO18" s="439"/>
      <c r="AP18" s="439"/>
      <c r="AQ18" s="439"/>
      <c r="AR18" s="439"/>
      <c r="AS18" s="439"/>
      <c r="AT18" s="440"/>
      <c r="AU18" s="441"/>
      <c r="AV18" s="442"/>
      <c r="AW18" s="442"/>
      <c r="AX18" s="442"/>
      <c r="AY18" s="443" t="s">
        <v>160</v>
      </c>
      <c r="AZ18" s="444"/>
      <c r="BA18" s="444"/>
      <c r="BB18" s="444"/>
      <c r="BC18" s="444"/>
      <c r="BD18" s="444"/>
      <c r="BE18" s="444"/>
      <c r="BF18" s="444"/>
      <c r="BG18" s="444"/>
      <c r="BH18" s="444"/>
      <c r="BI18" s="444"/>
      <c r="BJ18" s="444"/>
      <c r="BK18" s="444"/>
      <c r="BL18" s="444"/>
      <c r="BM18" s="445"/>
      <c r="BN18" s="409">
        <v>7266891</v>
      </c>
      <c r="BO18" s="410"/>
      <c r="BP18" s="410"/>
      <c r="BQ18" s="410"/>
      <c r="BR18" s="410"/>
      <c r="BS18" s="410"/>
      <c r="BT18" s="410"/>
      <c r="BU18" s="411"/>
      <c r="BV18" s="409">
        <v>6923134</v>
      </c>
      <c r="BW18" s="410"/>
      <c r="BX18" s="410"/>
      <c r="BY18" s="410"/>
      <c r="BZ18" s="410"/>
      <c r="CA18" s="410"/>
      <c r="CB18" s="410"/>
      <c r="CC18" s="411"/>
      <c r="CD18" s="193"/>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80"/>
      <c r="B19" s="531" t="s">
        <v>161</v>
      </c>
      <c r="C19" s="452"/>
      <c r="D19" s="452"/>
      <c r="E19" s="532"/>
      <c r="F19" s="532"/>
      <c r="G19" s="532"/>
      <c r="H19" s="532"/>
      <c r="I19" s="532"/>
      <c r="J19" s="532"/>
      <c r="K19" s="532"/>
      <c r="L19" s="540">
        <v>2027</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162</v>
      </c>
      <c r="AZ19" s="444"/>
      <c r="BA19" s="444"/>
      <c r="BB19" s="444"/>
      <c r="BC19" s="444"/>
      <c r="BD19" s="444"/>
      <c r="BE19" s="444"/>
      <c r="BF19" s="444"/>
      <c r="BG19" s="444"/>
      <c r="BH19" s="444"/>
      <c r="BI19" s="444"/>
      <c r="BJ19" s="444"/>
      <c r="BK19" s="444"/>
      <c r="BL19" s="444"/>
      <c r="BM19" s="445"/>
      <c r="BN19" s="409">
        <v>11805677</v>
      </c>
      <c r="BO19" s="410"/>
      <c r="BP19" s="410"/>
      <c r="BQ19" s="410"/>
      <c r="BR19" s="410"/>
      <c r="BS19" s="410"/>
      <c r="BT19" s="410"/>
      <c r="BU19" s="411"/>
      <c r="BV19" s="409">
        <v>11560649</v>
      </c>
      <c r="BW19" s="410"/>
      <c r="BX19" s="410"/>
      <c r="BY19" s="410"/>
      <c r="BZ19" s="410"/>
      <c r="CA19" s="410"/>
      <c r="CB19" s="410"/>
      <c r="CC19" s="411"/>
      <c r="CD19" s="193"/>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80"/>
      <c r="B20" s="531" t="s">
        <v>163</v>
      </c>
      <c r="C20" s="452"/>
      <c r="D20" s="452"/>
      <c r="E20" s="532"/>
      <c r="F20" s="532"/>
      <c r="G20" s="532"/>
      <c r="H20" s="532"/>
      <c r="I20" s="532"/>
      <c r="J20" s="532"/>
      <c r="K20" s="532"/>
      <c r="L20" s="540">
        <v>11697</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3"/>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80"/>
      <c r="B21" s="549" t="s">
        <v>164</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93"/>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15">
      <c r="A22" s="180"/>
      <c r="B22" s="579" t="s">
        <v>165</v>
      </c>
      <c r="C22" s="553"/>
      <c r="D22" s="554"/>
      <c r="E22" s="421" t="s">
        <v>1</v>
      </c>
      <c r="F22" s="426"/>
      <c r="G22" s="426"/>
      <c r="H22" s="426"/>
      <c r="I22" s="426"/>
      <c r="J22" s="426"/>
      <c r="K22" s="416"/>
      <c r="L22" s="421" t="s">
        <v>166</v>
      </c>
      <c r="M22" s="426"/>
      <c r="N22" s="426"/>
      <c r="O22" s="426"/>
      <c r="P22" s="416"/>
      <c r="Q22" s="584" t="s">
        <v>167</v>
      </c>
      <c r="R22" s="585"/>
      <c r="S22" s="585"/>
      <c r="T22" s="585"/>
      <c r="U22" s="585"/>
      <c r="V22" s="586"/>
      <c r="W22" s="552" t="s">
        <v>168</v>
      </c>
      <c r="X22" s="553"/>
      <c r="Y22" s="554"/>
      <c r="Z22" s="421" t="s">
        <v>1</v>
      </c>
      <c r="AA22" s="426"/>
      <c r="AB22" s="426"/>
      <c r="AC22" s="426"/>
      <c r="AD22" s="426"/>
      <c r="AE22" s="426"/>
      <c r="AF22" s="426"/>
      <c r="AG22" s="416"/>
      <c r="AH22" s="590" t="s">
        <v>169</v>
      </c>
      <c r="AI22" s="426"/>
      <c r="AJ22" s="426"/>
      <c r="AK22" s="426"/>
      <c r="AL22" s="416"/>
      <c r="AM22" s="590" t="s">
        <v>170</v>
      </c>
      <c r="AN22" s="591"/>
      <c r="AO22" s="591"/>
      <c r="AP22" s="591"/>
      <c r="AQ22" s="591"/>
      <c r="AR22" s="592"/>
      <c r="AS22" s="584" t="s">
        <v>167</v>
      </c>
      <c r="AT22" s="585"/>
      <c r="AU22" s="585"/>
      <c r="AV22" s="585"/>
      <c r="AW22" s="585"/>
      <c r="AX22" s="596"/>
      <c r="AY22" s="369" t="s">
        <v>171</v>
      </c>
      <c r="AZ22" s="370"/>
      <c r="BA22" s="370"/>
      <c r="BB22" s="370"/>
      <c r="BC22" s="370"/>
      <c r="BD22" s="370"/>
      <c r="BE22" s="370"/>
      <c r="BF22" s="370"/>
      <c r="BG22" s="370"/>
      <c r="BH22" s="370"/>
      <c r="BI22" s="370"/>
      <c r="BJ22" s="370"/>
      <c r="BK22" s="370"/>
      <c r="BL22" s="370"/>
      <c r="BM22" s="371"/>
      <c r="BN22" s="372">
        <v>6011121</v>
      </c>
      <c r="BO22" s="373"/>
      <c r="BP22" s="373"/>
      <c r="BQ22" s="373"/>
      <c r="BR22" s="373"/>
      <c r="BS22" s="373"/>
      <c r="BT22" s="373"/>
      <c r="BU22" s="374"/>
      <c r="BV22" s="372">
        <v>6199625</v>
      </c>
      <c r="BW22" s="373"/>
      <c r="BX22" s="373"/>
      <c r="BY22" s="373"/>
      <c r="BZ22" s="373"/>
      <c r="CA22" s="373"/>
      <c r="CB22" s="373"/>
      <c r="CC22" s="374"/>
      <c r="CD22" s="193"/>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15">
      <c r="A23" s="180"/>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172</v>
      </c>
      <c r="AZ23" s="444"/>
      <c r="BA23" s="444"/>
      <c r="BB23" s="444"/>
      <c r="BC23" s="444"/>
      <c r="BD23" s="444"/>
      <c r="BE23" s="444"/>
      <c r="BF23" s="444"/>
      <c r="BG23" s="444"/>
      <c r="BH23" s="444"/>
      <c r="BI23" s="444"/>
      <c r="BJ23" s="444"/>
      <c r="BK23" s="444"/>
      <c r="BL23" s="444"/>
      <c r="BM23" s="445"/>
      <c r="BN23" s="409">
        <v>5532739</v>
      </c>
      <c r="BO23" s="410"/>
      <c r="BP23" s="410"/>
      <c r="BQ23" s="410"/>
      <c r="BR23" s="410"/>
      <c r="BS23" s="410"/>
      <c r="BT23" s="410"/>
      <c r="BU23" s="411"/>
      <c r="BV23" s="409">
        <v>5653167</v>
      </c>
      <c r="BW23" s="410"/>
      <c r="BX23" s="410"/>
      <c r="BY23" s="410"/>
      <c r="BZ23" s="410"/>
      <c r="CA23" s="410"/>
      <c r="CB23" s="410"/>
      <c r="CC23" s="411"/>
      <c r="CD23" s="193"/>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80"/>
      <c r="B24" s="580"/>
      <c r="C24" s="556"/>
      <c r="D24" s="557"/>
      <c r="E24" s="459" t="s">
        <v>173</v>
      </c>
      <c r="F24" s="439"/>
      <c r="G24" s="439"/>
      <c r="H24" s="439"/>
      <c r="I24" s="439"/>
      <c r="J24" s="439"/>
      <c r="K24" s="440"/>
      <c r="L24" s="460">
        <v>1</v>
      </c>
      <c r="M24" s="461"/>
      <c r="N24" s="461"/>
      <c r="O24" s="461"/>
      <c r="P24" s="503"/>
      <c r="Q24" s="460">
        <v>7730</v>
      </c>
      <c r="R24" s="461"/>
      <c r="S24" s="461"/>
      <c r="T24" s="461"/>
      <c r="U24" s="461"/>
      <c r="V24" s="503"/>
      <c r="W24" s="555"/>
      <c r="X24" s="556"/>
      <c r="Y24" s="557"/>
      <c r="Z24" s="459" t="s">
        <v>174</v>
      </c>
      <c r="AA24" s="439"/>
      <c r="AB24" s="439"/>
      <c r="AC24" s="439"/>
      <c r="AD24" s="439"/>
      <c r="AE24" s="439"/>
      <c r="AF24" s="439"/>
      <c r="AG24" s="440"/>
      <c r="AH24" s="460">
        <v>211</v>
      </c>
      <c r="AI24" s="461"/>
      <c r="AJ24" s="461"/>
      <c r="AK24" s="461"/>
      <c r="AL24" s="503"/>
      <c r="AM24" s="460">
        <v>624560</v>
      </c>
      <c r="AN24" s="461"/>
      <c r="AO24" s="461"/>
      <c r="AP24" s="461"/>
      <c r="AQ24" s="461"/>
      <c r="AR24" s="503"/>
      <c r="AS24" s="460">
        <v>2960</v>
      </c>
      <c r="AT24" s="461"/>
      <c r="AU24" s="461"/>
      <c r="AV24" s="461"/>
      <c r="AW24" s="461"/>
      <c r="AX24" s="462"/>
      <c r="AY24" s="525" t="s">
        <v>175</v>
      </c>
      <c r="AZ24" s="526"/>
      <c r="BA24" s="526"/>
      <c r="BB24" s="526"/>
      <c r="BC24" s="526"/>
      <c r="BD24" s="526"/>
      <c r="BE24" s="526"/>
      <c r="BF24" s="526"/>
      <c r="BG24" s="526"/>
      <c r="BH24" s="526"/>
      <c r="BI24" s="526"/>
      <c r="BJ24" s="526"/>
      <c r="BK24" s="526"/>
      <c r="BL24" s="526"/>
      <c r="BM24" s="527"/>
      <c r="BN24" s="409">
        <v>2728361</v>
      </c>
      <c r="BO24" s="410"/>
      <c r="BP24" s="410"/>
      <c r="BQ24" s="410"/>
      <c r="BR24" s="410"/>
      <c r="BS24" s="410"/>
      <c r="BT24" s="410"/>
      <c r="BU24" s="411"/>
      <c r="BV24" s="409">
        <v>2720644</v>
      </c>
      <c r="BW24" s="410"/>
      <c r="BX24" s="410"/>
      <c r="BY24" s="410"/>
      <c r="BZ24" s="410"/>
      <c r="CA24" s="410"/>
      <c r="CB24" s="410"/>
      <c r="CC24" s="411"/>
      <c r="CD24" s="193"/>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15">
      <c r="A25" s="180"/>
      <c r="B25" s="580"/>
      <c r="C25" s="556"/>
      <c r="D25" s="557"/>
      <c r="E25" s="459" t="s">
        <v>176</v>
      </c>
      <c r="F25" s="439"/>
      <c r="G25" s="439"/>
      <c r="H25" s="439"/>
      <c r="I25" s="439"/>
      <c r="J25" s="439"/>
      <c r="K25" s="440"/>
      <c r="L25" s="460">
        <v>1</v>
      </c>
      <c r="M25" s="461"/>
      <c r="N25" s="461"/>
      <c r="O25" s="461"/>
      <c r="P25" s="503"/>
      <c r="Q25" s="460">
        <v>6340</v>
      </c>
      <c r="R25" s="461"/>
      <c r="S25" s="461"/>
      <c r="T25" s="461"/>
      <c r="U25" s="461"/>
      <c r="V25" s="503"/>
      <c r="W25" s="555"/>
      <c r="X25" s="556"/>
      <c r="Y25" s="557"/>
      <c r="Z25" s="459" t="s">
        <v>177</v>
      </c>
      <c r="AA25" s="439"/>
      <c r="AB25" s="439"/>
      <c r="AC25" s="439"/>
      <c r="AD25" s="439"/>
      <c r="AE25" s="439"/>
      <c r="AF25" s="439"/>
      <c r="AG25" s="440"/>
      <c r="AH25" s="460" t="s">
        <v>131</v>
      </c>
      <c r="AI25" s="461"/>
      <c r="AJ25" s="461"/>
      <c r="AK25" s="461"/>
      <c r="AL25" s="503"/>
      <c r="AM25" s="460" t="s">
        <v>140</v>
      </c>
      <c r="AN25" s="461"/>
      <c r="AO25" s="461"/>
      <c r="AP25" s="461"/>
      <c r="AQ25" s="461"/>
      <c r="AR25" s="503"/>
      <c r="AS25" s="460" t="s">
        <v>140</v>
      </c>
      <c r="AT25" s="461"/>
      <c r="AU25" s="461"/>
      <c r="AV25" s="461"/>
      <c r="AW25" s="461"/>
      <c r="AX25" s="462"/>
      <c r="AY25" s="369" t="s">
        <v>178</v>
      </c>
      <c r="AZ25" s="370"/>
      <c r="BA25" s="370"/>
      <c r="BB25" s="370"/>
      <c r="BC25" s="370"/>
      <c r="BD25" s="370"/>
      <c r="BE25" s="370"/>
      <c r="BF25" s="370"/>
      <c r="BG25" s="370"/>
      <c r="BH25" s="370"/>
      <c r="BI25" s="370"/>
      <c r="BJ25" s="370"/>
      <c r="BK25" s="370"/>
      <c r="BL25" s="370"/>
      <c r="BM25" s="371"/>
      <c r="BN25" s="372">
        <v>2009588</v>
      </c>
      <c r="BO25" s="373"/>
      <c r="BP25" s="373"/>
      <c r="BQ25" s="373"/>
      <c r="BR25" s="373"/>
      <c r="BS25" s="373"/>
      <c r="BT25" s="373"/>
      <c r="BU25" s="374"/>
      <c r="BV25" s="372">
        <v>1403890</v>
      </c>
      <c r="BW25" s="373"/>
      <c r="BX25" s="373"/>
      <c r="BY25" s="373"/>
      <c r="BZ25" s="373"/>
      <c r="CA25" s="373"/>
      <c r="CB25" s="373"/>
      <c r="CC25" s="374"/>
      <c r="CD25" s="193"/>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15">
      <c r="A26" s="180"/>
      <c r="B26" s="580"/>
      <c r="C26" s="556"/>
      <c r="D26" s="557"/>
      <c r="E26" s="459" t="s">
        <v>179</v>
      </c>
      <c r="F26" s="439"/>
      <c r="G26" s="439"/>
      <c r="H26" s="439"/>
      <c r="I26" s="439"/>
      <c r="J26" s="439"/>
      <c r="K26" s="440"/>
      <c r="L26" s="460">
        <v>1</v>
      </c>
      <c r="M26" s="461"/>
      <c r="N26" s="461"/>
      <c r="O26" s="461"/>
      <c r="P26" s="503"/>
      <c r="Q26" s="460">
        <v>6030</v>
      </c>
      <c r="R26" s="461"/>
      <c r="S26" s="461"/>
      <c r="T26" s="461"/>
      <c r="U26" s="461"/>
      <c r="V26" s="503"/>
      <c r="W26" s="555"/>
      <c r="X26" s="556"/>
      <c r="Y26" s="557"/>
      <c r="Z26" s="459" t="s">
        <v>180</v>
      </c>
      <c r="AA26" s="561"/>
      <c r="AB26" s="561"/>
      <c r="AC26" s="561"/>
      <c r="AD26" s="561"/>
      <c r="AE26" s="561"/>
      <c r="AF26" s="561"/>
      <c r="AG26" s="562"/>
      <c r="AH26" s="460">
        <v>6</v>
      </c>
      <c r="AI26" s="461"/>
      <c r="AJ26" s="461"/>
      <c r="AK26" s="461"/>
      <c r="AL26" s="503"/>
      <c r="AM26" s="460">
        <v>15918</v>
      </c>
      <c r="AN26" s="461"/>
      <c r="AO26" s="461"/>
      <c r="AP26" s="461"/>
      <c r="AQ26" s="461"/>
      <c r="AR26" s="503"/>
      <c r="AS26" s="460">
        <v>2653</v>
      </c>
      <c r="AT26" s="461"/>
      <c r="AU26" s="461"/>
      <c r="AV26" s="461"/>
      <c r="AW26" s="461"/>
      <c r="AX26" s="462"/>
      <c r="AY26" s="412" t="s">
        <v>181</v>
      </c>
      <c r="AZ26" s="413"/>
      <c r="BA26" s="413"/>
      <c r="BB26" s="413"/>
      <c r="BC26" s="413"/>
      <c r="BD26" s="413"/>
      <c r="BE26" s="413"/>
      <c r="BF26" s="413"/>
      <c r="BG26" s="413"/>
      <c r="BH26" s="413"/>
      <c r="BI26" s="413"/>
      <c r="BJ26" s="413"/>
      <c r="BK26" s="413"/>
      <c r="BL26" s="413"/>
      <c r="BM26" s="414"/>
      <c r="BN26" s="409" t="s">
        <v>139</v>
      </c>
      <c r="BO26" s="410"/>
      <c r="BP26" s="410"/>
      <c r="BQ26" s="410"/>
      <c r="BR26" s="410"/>
      <c r="BS26" s="410"/>
      <c r="BT26" s="410"/>
      <c r="BU26" s="411"/>
      <c r="BV26" s="409" t="s">
        <v>140</v>
      </c>
      <c r="BW26" s="410"/>
      <c r="BX26" s="410"/>
      <c r="BY26" s="410"/>
      <c r="BZ26" s="410"/>
      <c r="CA26" s="410"/>
      <c r="CB26" s="410"/>
      <c r="CC26" s="411"/>
      <c r="CD26" s="193"/>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80"/>
      <c r="B27" s="580"/>
      <c r="C27" s="556"/>
      <c r="D27" s="557"/>
      <c r="E27" s="459" t="s">
        <v>182</v>
      </c>
      <c r="F27" s="439"/>
      <c r="G27" s="439"/>
      <c r="H27" s="439"/>
      <c r="I27" s="439"/>
      <c r="J27" s="439"/>
      <c r="K27" s="440"/>
      <c r="L27" s="460">
        <v>1</v>
      </c>
      <c r="M27" s="461"/>
      <c r="N27" s="461"/>
      <c r="O27" s="461"/>
      <c r="P27" s="503"/>
      <c r="Q27" s="460">
        <v>3210</v>
      </c>
      <c r="R27" s="461"/>
      <c r="S27" s="461"/>
      <c r="T27" s="461"/>
      <c r="U27" s="461"/>
      <c r="V27" s="503"/>
      <c r="W27" s="555"/>
      <c r="X27" s="556"/>
      <c r="Y27" s="557"/>
      <c r="Z27" s="459" t="s">
        <v>183</v>
      </c>
      <c r="AA27" s="439"/>
      <c r="AB27" s="439"/>
      <c r="AC27" s="439"/>
      <c r="AD27" s="439"/>
      <c r="AE27" s="439"/>
      <c r="AF27" s="439"/>
      <c r="AG27" s="440"/>
      <c r="AH27" s="460">
        <v>16</v>
      </c>
      <c r="AI27" s="461"/>
      <c r="AJ27" s="461"/>
      <c r="AK27" s="461"/>
      <c r="AL27" s="503"/>
      <c r="AM27" s="460">
        <v>50922</v>
      </c>
      <c r="AN27" s="461"/>
      <c r="AO27" s="461"/>
      <c r="AP27" s="461"/>
      <c r="AQ27" s="461"/>
      <c r="AR27" s="503"/>
      <c r="AS27" s="460">
        <v>3183</v>
      </c>
      <c r="AT27" s="461"/>
      <c r="AU27" s="461"/>
      <c r="AV27" s="461"/>
      <c r="AW27" s="461"/>
      <c r="AX27" s="462"/>
      <c r="AY27" s="504" t="s">
        <v>184</v>
      </c>
      <c r="AZ27" s="505"/>
      <c r="BA27" s="505"/>
      <c r="BB27" s="505"/>
      <c r="BC27" s="505"/>
      <c r="BD27" s="505"/>
      <c r="BE27" s="505"/>
      <c r="BF27" s="505"/>
      <c r="BG27" s="505"/>
      <c r="BH27" s="505"/>
      <c r="BI27" s="505"/>
      <c r="BJ27" s="505"/>
      <c r="BK27" s="505"/>
      <c r="BL27" s="505"/>
      <c r="BM27" s="506"/>
      <c r="BN27" s="528">
        <v>498724</v>
      </c>
      <c r="BO27" s="529"/>
      <c r="BP27" s="529"/>
      <c r="BQ27" s="529"/>
      <c r="BR27" s="529"/>
      <c r="BS27" s="529"/>
      <c r="BT27" s="529"/>
      <c r="BU27" s="530"/>
      <c r="BV27" s="528">
        <v>498672</v>
      </c>
      <c r="BW27" s="529"/>
      <c r="BX27" s="529"/>
      <c r="BY27" s="529"/>
      <c r="BZ27" s="529"/>
      <c r="CA27" s="529"/>
      <c r="CB27" s="529"/>
      <c r="CC27" s="530"/>
      <c r="CD27" s="195"/>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15">
      <c r="A28" s="180"/>
      <c r="B28" s="580"/>
      <c r="C28" s="556"/>
      <c r="D28" s="557"/>
      <c r="E28" s="459" t="s">
        <v>185</v>
      </c>
      <c r="F28" s="439"/>
      <c r="G28" s="439"/>
      <c r="H28" s="439"/>
      <c r="I28" s="439"/>
      <c r="J28" s="439"/>
      <c r="K28" s="440"/>
      <c r="L28" s="460">
        <v>1</v>
      </c>
      <c r="M28" s="461"/>
      <c r="N28" s="461"/>
      <c r="O28" s="461"/>
      <c r="P28" s="503"/>
      <c r="Q28" s="460">
        <v>2660</v>
      </c>
      <c r="R28" s="461"/>
      <c r="S28" s="461"/>
      <c r="T28" s="461"/>
      <c r="U28" s="461"/>
      <c r="V28" s="503"/>
      <c r="W28" s="555"/>
      <c r="X28" s="556"/>
      <c r="Y28" s="557"/>
      <c r="Z28" s="459" t="s">
        <v>186</v>
      </c>
      <c r="AA28" s="439"/>
      <c r="AB28" s="439"/>
      <c r="AC28" s="439"/>
      <c r="AD28" s="439"/>
      <c r="AE28" s="439"/>
      <c r="AF28" s="439"/>
      <c r="AG28" s="440"/>
      <c r="AH28" s="460" t="s">
        <v>131</v>
      </c>
      <c r="AI28" s="461"/>
      <c r="AJ28" s="461"/>
      <c r="AK28" s="461"/>
      <c r="AL28" s="503"/>
      <c r="AM28" s="460" t="s">
        <v>131</v>
      </c>
      <c r="AN28" s="461"/>
      <c r="AO28" s="461"/>
      <c r="AP28" s="461"/>
      <c r="AQ28" s="461"/>
      <c r="AR28" s="503"/>
      <c r="AS28" s="460" t="s">
        <v>140</v>
      </c>
      <c r="AT28" s="461"/>
      <c r="AU28" s="461"/>
      <c r="AV28" s="461"/>
      <c r="AW28" s="461"/>
      <c r="AX28" s="462"/>
      <c r="AY28" s="563" t="s">
        <v>187</v>
      </c>
      <c r="AZ28" s="564"/>
      <c r="BA28" s="564"/>
      <c r="BB28" s="565"/>
      <c r="BC28" s="369" t="s">
        <v>50</v>
      </c>
      <c r="BD28" s="370"/>
      <c r="BE28" s="370"/>
      <c r="BF28" s="370"/>
      <c r="BG28" s="370"/>
      <c r="BH28" s="370"/>
      <c r="BI28" s="370"/>
      <c r="BJ28" s="370"/>
      <c r="BK28" s="370"/>
      <c r="BL28" s="370"/>
      <c r="BM28" s="371"/>
      <c r="BN28" s="372">
        <v>4768937</v>
      </c>
      <c r="BO28" s="373"/>
      <c r="BP28" s="373"/>
      <c r="BQ28" s="373"/>
      <c r="BR28" s="373"/>
      <c r="BS28" s="373"/>
      <c r="BT28" s="373"/>
      <c r="BU28" s="374"/>
      <c r="BV28" s="372">
        <v>4077135</v>
      </c>
      <c r="BW28" s="373"/>
      <c r="BX28" s="373"/>
      <c r="BY28" s="373"/>
      <c r="BZ28" s="373"/>
      <c r="CA28" s="373"/>
      <c r="CB28" s="373"/>
      <c r="CC28" s="374"/>
      <c r="CD28" s="193"/>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15">
      <c r="A29" s="180"/>
      <c r="B29" s="580"/>
      <c r="C29" s="556"/>
      <c r="D29" s="557"/>
      <c r="E29" s="459" t="s">
        <v>188</v>
      </c>
      <c r="F29" s="439"/>
      <c r="G29" s="439"/>
      <c r="H29" s="439"/>
      <c r="I29" s="439"/>
      <c r="J29" s="439"/>
      <c r="K29" s="440"/>
      <c r="L29" s="460">
        <v>17</v>
      </c>
      <c r="M29" s="461"/>
      <c r="N29" s="461"/>
      <c r="O29" s="461"/>
      <c r="P29" s="503"/>
      <c r="Q29" s="460">
        <v>2460</v>
      </c>
      <c r="R29" s="461"/>
      <c r="S29" s="461"/>
      <c r="T29" s="461"/>
      <c r="U29" s="461"/>
      <c r="V29" s="503"/>
      <c r="W29" s="558"/>
      <c r="X29" s="559"/>
      <c r="Y29" s="560"/>
      <c r="Z29" s="459" t="s">
        <v>189</v>
      </c>
      <c r="AA29" s="439"/>
      <c r="AB29" s="439"/>
      <c r="AC29" s="439"/>
      <c r="AD29" s="439"/>
      <c r="AE29" s="439"/>
      <c r="AF29" s="439"/>
      <c r="AG29" s="440"/>
      <c r="AH29" s="460">
        <v>227</v>
      </c>
      <c r="AI29" s="461"/>
      <c r="AJ29" s="461"/>
      <c r="AK29" s="461"/>
      <c r="AL29" s="503"/>
      <c r="AM29" s="460">
        <v>675482</v>
      </c>
      <c r="AN29" s="461"/>
      <c r="AO29" s="461"/>
      <c r="AP29" s="461"/>
      <c r="AQ29" s="461"/>
      <c r="AR29" s="503"/>
      <c r="AS29" s="460">
        <v>2976</v>
      </c>
      <c r="AT29" s="461"/>
      <c r="AU29" s="461"/>
      <c r="AV29" s="461"/>
      <c r="AW29" s="461"/>
      <c r="AX29" s="462"/>
      <c r="AY29" s="566"/>
      <c r="AZ29" s="567"/>
      <c r="BA29" s="567"/>
      <c r="BB29" s="568"/>
      <c r="BC29" s="443" t="s">
        <v>190</v>
      </c>
      <c r="BD29" s="444"/>
      <c r="BE29" s="444"/>
      <c r="BF29" s="444"/>
      <c r="BG29" s="444"/>
      <c r="BH29" s="444"/>
      <c r="BI29" s="444"/>
      <c r="BJ29" s="444"/>
      <c r="BK29" s="444"/>
      <c r="BL29" s="444"/>
      <c r="BM29" s="445"/>
      <c r="BN29" s="409">
        <v>341512</v>
      </c>
      <c r="BO29" s="410"/>
      <c r="BP29" s="410"/>
      <c r="BQ29" s="410"/>
      <c r="BR29" s="410"/>
      <c r="BS29" s="410"/>
      <c r="BT29" s="410"/>
      <c r="BU29" s="411"/>
      <c r="BV29" s="409">
        <v>351507</v>
      </c>
      <c r="BW29" s="410"/>
      <c r="BX29" s="410"/>
      <c r="BY29" s="410"/>
      <c r="BZ29" s="410"/>
      <c r="CA29" s="410"/>
      <c r="CB29" s="410"/>
      <c r="CC29" s="411"/>
      <c r="CD29" s="195"/>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80"/>
      <c r="B30" s="581"/>
      <c r="C30" s="582"/>
      <c r="D30" s="583"/>
      <c r="E30" s="463"/>
      <c r="F30" s="464"/>
      <c r="G30" s="464"/>
      <c r="H30" s="464"/>
      <c r="I30" s="464"/>
      <c r="J30" s="464"/>
      <c r="K30" s="465"/>
      <c r="L30" s="573"/>
      <c r="M30" s="574"/>
      <c r="N30" s="574"/>
      <c r="O30" s="574"/>
      <c r="P30" s="575"/>
      <c r="Q30" s="573"/>
      <c r="R30" s="574"/>
      <c r="S30" s="574"/>
      <c r="T30" s="574"/>
      <c r="U30" s="574"/>
      <c r="V30" s="575"/>
      <c r="W30" s="576" t="s">
        <v>191</v>
      </c>
      <c r="X30" s="577"/>
      <c r="Y30" s="577"/>
      <c r="Z30" s="577"/>
      <c r="AA30" s="577"/>
      <c r="AB30" s="577"/>
      <c r="AC30" s="577"/>
      <c r="AD30" s="577"/>
      <c r="AE30" s="577"/>
      <c r="AF30" s="577"/>
      <c r="AG30" s="578"/>
      <c r="AH30" s="536">
        <v>94.9</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52</v>
      </c>
      <c r="BD30" s="526"/>
      <c r="BE30" s="526"/>
      <c r="BF30" s="526"/>
      <c r="BG30" s="526"/>
      <c r="BH30" s="526"/>
      <c r="BI30" s="526"/>
      <c r="BJ30" s="526"/>
      <c r="BK30" s="526"/>
      <c r="BL30" s="526"/>
      <c r="BM30" s="527"/>
      <c r="BN30" s="528">
        <v>5457895</v>
      </c>
      <c r="BO30" s="529"/>
      <c r="BP30" s="529"/>
      <c r="BQ30" s="529"/>
      <c r="BR30" s="529"/>
      <c r="BS30" s="529"/>
      <c r="BT30" s="529"/>
      <c r="BU30" s="530"/>
      <c r="BV30" s="528">
        <v>4820231</v>
      </c>
      <c r="BW30" s="529"/>
      <c r="BX30" s="529"/>
      <c r="BY30" s="529"/>
      <c r="BZ30" s="529"/>
      <c r="CA30" s="529"/>
      <c r="CB30" s="529"/>
      <c r="CC30" s="530"/>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572" t="s">
        <v>192</v>
      </c>
      <c r="D32" s="572"/>
      <c r="E32" s="572"/>
      <c r="F32" s="572"/>
      <c r="G32" s="572"/>
      <c r="H32" s="572"/>
      <c r="I32" s="572"/>
      <c r="J32" s="572"/>
      <c r="K32" s="572"/>
      <c r="L32" s="572"/>
      <c r="M32" s="572"/>
      <c r="N32" s="572"/>
      <c r="O32" s="572"/>
      <c r="P32" s="572"/>
      <c r="Q32" s="572"/>
      <c r="R32" s="572"/>
      <c r="S32" s="572"/>
      <c r="U32" s="413" t="s">
        <v>193</v>
      </c>
      <c r="V32" s="413"/>
      <c r="W32" s="413"/>
      <c r="X32" s="413"/>
      <c r="Y32" s="413"/>
      <c r="Z32" s="413"/>
      <c r="AA32" s="413"/>
      <c r="AB32" s="413"/>
      <c r="AC32" s="413"/>
      <c r="AD32" s="413"/>
      <c r="AE32" s="413"/>
      <c r="AF32" s="413"/>
      <c r="AG32" s="413"/>
      <c r="AH32" s="413"/>
      <c r="AI32" s="413"/>
      <c r="AJ32" s="413"/>
      <c r="AK32" s="413"/>
      <c r="AM32" s="413" t="s">
        <v>194</v>
      </c>
      <c r="AN32" s="413"/>
      <c r="AO32" s="413"/>
      <c r="AP32" s="413"/>
      <c r="AQ32" s="413"/>
      <c r="AR32" s="413"/>
      <c r="AS32" s="413"/>
      <c r="AT32" s="413"/>
      <c r="AU32" s="413"/>
      <c r="AV32" s="413"/>
      <c r="AW32" s="413"/>
      <c r="AX32" s="413"/>
      <c r="AY32" s="413"/>
      <c r="AZ32" s="413"/>
      <c r="BA32" s="413"/>
      <c r="BB32" s="413"/>
      <c r="BC32" s="413"/>
      <c r="BE32" s="413" t="s">
        <v>195</v>
      </c>
      <c r="BF32" s="413"/>
      <c r="BG32" s="413"/>
      <c r="BH32" s="413"/>
      <c r="BI32" s="413"/>
      <c r="BJ32" s="413"/>
      <c r="BK32" s="413"/>
      <c r="BL32" s="413"/>
      <c r="BM32" s="413"/>
      <c r="BN32" s="413"/>
      <c r="BO32" s="413"/>
      <c r="BP32" s="413"/>
      <c r="BQ32" s="413"/>
      <c r="BR32" s="413"/>
      <c r="BS32" s="413"/>
      <c r="BT32" s="413"/>
      <c r="BU32" s="413"/>
      <c r="BW32" s="413" t="s">
        <v>196</v>
      </c>
      <c r="BX32" s="413"/>
      <c r="BY32" s="413"/>
      <c r="BZ32" s="413"/>
      <c r="CA32" s="413"/>
      <c r="CB32" s="413"/>
      <c r="CC32" s="413"/>
      <c r="CD32" s="413"/>
      <c r="CE32" s="413"/>
      <c r="CF32" s="413"/>
      <c r="CG32" s="413"/>
      <c r="CH32" s="413"/>
      <c r="CI32" s="413"/>
      <c r="CJ32" s="413"/>
      <c r="CK32" s="413"/>
      <c r="CL32" s="413"/>
      <c r="CM32" s="413"/>
      <c r="CO32" s="413" t="s">
        <v>197</v>
      </c>
      <c r="CP32" s="413"/>
      <c r="CQ32" s="413"/>
      <c r="CR32" s="413"/>
      <c r="CS32" s="413"/>
      <c r="CT32" s="413"/>
      <c r="CU32" s="413"/>
      <c r="CV32" s="413"/>
      <c r="CW32" s="413"/>
      <c r="CX32" s="413"/>
      <c r="CY32" s="413"/>
      <c r="CZ32" s="413"/>
      <c r="DA32" s="413"/>
      <c r="DB32" s="413"/>
      <c r="DC32" s="413"/>
      <c r="DD32" s="413"/>
      <c r="DE32" s="413"/>
      <c r="DI32" s="203"/>
    </row>
    <row r="33" spans="1:113" ht="13.5" customHeight="1" x14ac:dyDescent="0.15">
      <c r="A33" s="180"/>
      <c r="B33" s="204"/>
      <c r="C33" s="433" t="s">
        <v>198</v>
      </c>
      <c r="D33" s="433"/>
      <c r="E33" s="398" t="s">
        <v>199</v>
      </c>
      <c r="F33" s="398"/>
      <c r="G33" s="398"/>
      <c r="H33" s="398"/>
      <c r="I33" s="398"/>
      <c r="J33" s="398"/>
      <c r="K33" s="398"/>
      <c r="L33" s="398"/>
      <c r="M33" s="398"/>
      <c r="N33" s="398"/>
      <c r="O33" s="398"/>
      <c r="P33" s="398"/>
      <c r="Q33" s="398"/>
      <c r="R33" s="398"/>
      <c r="S33" s="398"/>
      <c r="T33" s="205"/>
      <c r="U33" s="433" t="s">
        <v>198</v>
      </c>
      <c r="V33" s="433"/>
      <c r="W33" s="398" t="s">
        <v>199</v>
      </c>
      <c r="X33" s="398"/>
      <c r="Y33" s="398"/>
      <c r="Z33" s="398"/>
      <c r="AA33" s="398"/>
      <c r="AB33" s="398"/>
      <c r="AC33" s="398"/>
      <c r="AD33" s="398"/>
      <c r="AE33" s="398"/>
      <c r="AF33" s="398"/>
      <c r="AG33" s="398"/>
      <c r="AH33" s="398"/>
      <c r="AI33" s="398"/>
      <c r="AJ33" s="398"/>
      <c r="AK33" s="398"/>
      <c r="AL33" s="205"/>
      <c r="AM33" s="433" t="s">
        <v>198</v>
      </c>
      <c r="AN33" s="433"/>
      <c r="AO33" s="398" t="s">
        <v>199</v>
      </c>
      <c r="AP33" s="398"/>
      <c r="AQ33" s="398"/>
      <c r="AR33" s="398"/>
      <c r="AS33" s="398"/>
      <c r="AT33" s="398"/>
      <c r="AU33" s="398"/>
      <c r="AV33" s="398"/>
      <c r="AW33" s="398"/>
      <c r="AX33" s="398"/>
      <c r="AY33" s="398"/>
      <c r="AZ33" s="398"/>
      <c r="BA33" s="398"/>
      <c r="BB33" s="398"/>
      <c r="BC33" s="398"/>
      <c r="BD33" s="206"/>
      <c r="BE33" s="398" t="s">
        <v>200</v>
      </c>
      <c r="BF33" s="398"/>
      <c r="BG33" s="398" t="s">
        <v>201</v>
      </c>
      <c r="BH33" s="398"/>
      <c r="BI33" s="398"/>
      <c r="BJ33" s="398"/>
      <c r="BK33" s="398"/>
      <c r="BL33" s="398"/>
      <c r="BM33" s="398"/>
      <c r="BN33" s="398"/>
      <c r="BO33" s="398"/>
      <c r="BP33" s="398"/>
      <c r="BQ33" s="398"/>
      <c r="BR33" s="398"/>
      <c r="BS33" s="398"/>
      <c r="BT33" s="398"/>
      <c r="BU33" s="398"/>
      <c r="BV33" s="206"/>
      <c r="BW33" s="433" t="s">
        <v>200</v>
      </c>
      <c r="BX33" s="433"/>
      <c r="BY33" s="398" t="s">
        <v>202</v>
      </c>
      <c r="BZ33" s="398"/>
      <c r="CA33" s="398"/>
      <c r="CB33" s="398"/>
      <c r="CC33" s="398"/>
      <c r="CD33" s="398"/>
      <c r="CE33" s="398"/>
      <c r="CF33" s="398"/>
      <c r="CG33" s="398"/>
      <c r="CH33" s="398"/>
      <c r="CI33" s="398"/>
      <c r="CJ33" s="398"/>
      <c r="CK33" s="398"/>
      <c r="CL33" s="398"/>
      <c r="CM33" s="398"/>
      <c r="CN33" s="205"/>
      <c r="CO33" s="433" t="s">
        <v>203</v>
      </c>
      <c r="CP33" s="433"/>
      <c r="CQ33" s="398" t="s">
        <v>204</v>
      </c>
      <c r="CR33" s="398"/>
      <c r="CS33" s="398"/>
      <c r="CT33" s="398"/>
      <c r="CU33" s="398"/>
      <c r="CV33" s="398"/>
      <c r="CW33" s="398"/>
      <c r="CX33" s="398"/>
      <c r="CY33" s="398"/>
      <c r="CZ33" s="398"/>
      <c r="DA33" s="398"/>
      <c r="DB33" s="398"/>
      <c r="DC33" s="398"/>
      <c r="DD33" s="398"/>
      <c r="DE33" s="398"/>
      <c r="DF33" s="205"/>
      <c r="DG33" s="598" t="s">
        <v>205</v>
      </c>
      <c r="DH33" s="598"/>
      <c r="DI33" s="207"/>
    </row>
    <row r="34" spans="1:113" ht="32.25" customHeight="1" x14ac:dyDescent="0.15">
      <c r="A34" s="180"/>
      <c r="B34" s="204"/>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80"/>
      <c r="U34" s="599">
        <f>IF(W34="","",MAX(C34:D43)+1)</f>
        <v>2</v>
      </c>
      <c r="V34" s="599"/>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180"/>
      <c r="AM34" s="599">
        <f>IF(AO34="","",MAX(C34:D43,U34:V43)+1)</f>
        <v>4</v>
      </c>
      <c r="AN34" s="599"/>
      <c r="AO34" s="600" t="str">
        <f>IF('各会計、関係団体の財政状況及び健全化判断比率'!B30="","",'各会計、関係団体の財政状況及び健全化判断比率'!B30)</f>
        <v>水道事業会計</v>
      </c>
      <c r="AP34" s="600"/>
      <c r="AQ34" s="600"/>
      <c r="AR34" s="600"/>
      <c r="AS34" s="600"/>
      <c r="AT34" s="600"/>
      <c r="AU34" s="600"/>
      <c r="AV34" s="600"/>
      <c r="AW34" s="600"/>
      <c r="AX34" s="600"/>
      <c r="AY34" s="600"/>
      <c r="AZ34" s="600"/>
      <c r="BA34" s="600"/>
      <c r="BB34" s="600"/>
      <c r="BC34" s="600"/>
      <c r="BD34" s="180"/>
      <c r="BE34" s="599" t="str">
        <f>IF(BG34="","",MAX(C34:D43,U34:V43,AM34:AN43)+1)</f>
        <v/>
      </c>
      <c r="BF34" s="599"/>
      <c r="BG34" s="600"/>
      <c r="BH34" s="600"/>
      <c r="BI34" s="600"/>
      <c r="BJ34" s="600"/>
      <c r="BK34" s="600"/>
      <c r="BL34" s="600"/>
      <c r="BM34" s="600"/>
      <c r="BN34" s="600"/>
      <c r="BO34" s="600"/>
      <c r="BP34" s="600"/>
      <c r="BQ34" s="600"/>
      <c r="BR34" s="600"/>
      <c r="BS34" s="600"/>
      <c r="BT34" s="600"/>
      <c r="BU34" s="600"/>
      <c r="BV34" s="180"/>
      <c r="BW34" s="599">
        <f>IF(BY34="","",MAX(C34:D43,U34:V43,AM34:AN43,BE34:BF43)+1)</f>
        <v>6</v>
      </c>
      <c r="BX34" s="599"/>
      <c r="BY34" s="600" t="str">
        <f>IF('各会計、関係団体の財政状況及び健全化判断比率'!B68="","",'各会計、関係団体の財政状況及び健全化判断比率'!B68)</f>
        <v>沖縄県後期高齢者医療広域連合（一般会計）</v>
      </c>
      <c r="BZ34" s="600"/>
      <c r="CA34" s="600"/>
      <c r="CB34" s="600"/>
      <c r="CC34" s="600"/>
      <c r="CD34" s="600"/>
      <c r="CE34" s="600"/>
      <c r="CF34" s="600"/>
      <c r="CG34" s="600"/>
      <c r="CH34" s="600"/>
      <c r="CI34" s="600"/>
      <c r="CJ34" s="600"/>
      <c r="CK34" s="600"/>
      <c r="CL34" s="600"/>
      <c r="CM34" s="600"/>
      <c r="CN34" s="180"/>
      <c r="CO34" s="599">
        <f>IF(CQ34="","",MAX(C34:D43,U34:V43,AM34:AN43,BE34:BF43,BW34:BX43)+1)</f>
        <v>16</v>
      </c>
      <c r="CP34" s="599"/>
      <c r="CQ34" s="600" t="str">
        <f>IF('各会計、関係団体の財政状況及び健全化判断比率'!BS7="","",'各会計、関係団体の財政状況及び健全化判断比率'!BS7)</f>
        <v>一般社団法人　北谷地域振興センター</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7"/>
    </row>
    <row r="35" spans="1:113" ht="32.25" customHeight="1" x14ac:dyDescent="0.15">
      <c r="A35" s="180"/>
      <c r="B35" s="204"/>
      <c r="C35" s="599" t="str">
        <f>IF(E35="","",C34+1)</f>
        <v/>
      </c>
      <c r="D35" s="599"/>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180"/>
      <c r="U35" s="599">
        <f>IF(W35="","",U34+1)</f>
        <v>3</v>
      </c>
      <c r="V35" s="599"/>
      <c r="W35" s="600" t="str">
        <f>IF('各会計、関係団体の財政状況及び健全化判断比率'!B29="","",'各会計、関係団体の財政状況及び健全化判断比率'!B29)</f>
        <v>後期高齢者医療特別会計</v>
      </c>
      <c r="X35" s="600"/>
      <c r="Y35" s="600"/>
      <c r="Z35" s="600"/>
      <c r="AA35" s="600"/>
      <c r="AB35" s="600"/>
      <c r="AC35" s="600"/>
      <c r="AD35" s="600"/>
      <c r="AE35" s="600"/>
      <c r="AF35" s="600"/>
      <c r="AG35" s="600"/>
      <c r="AH35" s="600"/>
      <c r="AI35" s="600"/>
      <c r="AJ35" s="600"/>
      <c r="AK35" s="600"/>
      <c r="AL35" s="180"/>
      <c r="AM35" s="599">
        <f t="shared" ref="AM35:AM43" si="0">IF(AO35="","",AM34+1)</f>
        <v>5</v>
      </c>
      <c r="AN35" s="599"/>
      <c r="AO35" s="600" t="str">
        <f>IF('各会計、関係団体の財政状況及び健全化判断比率'!B31="","",'各会計、関係団体の財政状況及び健全化判断比率'!B31)</f>
        <v>下水道事業会計</v>
      </c>
      <c r="AP35" s="600"/>
      <c r="AQ35" s="600"/>
      <c r="AR35" s="600"/>
      <c r="AS35" s="600"/>
      <c r="AT35" s="600"/>
      <c r="AU35" s="600"/>
      <c r="AV35" s="600"/>
      <c r="AW35" s="600"/>
      <c r="AX35" s="600"/>
      <c r="AY35" s="600"/>
      <c r="AZ35" s="600"/>
      <c r="BA35" s="600"/>
      <c r="BB35" s="600"/>
      <c r="BC35" s="600"/>
      <c r="BD35" s="180"/>
      <c r="BE35" s="599" t="str">
        <f t="shared" ref="BE35:BE43" si="1">IF(BG35="","",BE34+1)</f>
        <v/>
      </c>
      <c r="BF35" s="599"/>
      <c r="BG35" s="600"/>
      <c r="BH35" s="600"/>
      <c r="BI35" s="600"/>
      <c r="BJ35" s="600"/>
      <c r="BK35" s="600"/>
      <c r="BL35" s="600"/>
      <c r="BM35" s="600"/>
      <c r="BN35" s="600"/>
      <c r="BO35" s="600"/>
      <c r="BP35" s="600"/>
      <c r="BQ35" s="600"/>
      <c r="BR35" s="600"/>
      <c r="BS35" s="600"/>
      <c r="BT35" s="600"/>
      <c r="BU35" s="600"/>
      <c r="BV35" s="180"/>
      <c r="BW35" s="599">
        <f t="shared" ref="BW35:BW43" si="2">IF(BY35="","",BW34+1)</f>
        <v>7</v>
      </c>
      <c r="BX35" s="599"/>
      <c r="BY35" s="600" t="str">
        <f>IF('各会計、関係団体の財政状況及び健全化判断比率'!B69="","",'各会計、関係団体の財政状況及び健全化判断比率'!B69)</f>
        <v>沖縄県後期高齢者医療広域連合（特別会計）</v>
      </c>
      <c r="BZ35" s="600"/>
      <c r="CA35" s="600"/>
      <c r="CB35" s="600"/>
      <c r="CC35" s="600"/>
      <c r="CD35" s="600"/>
      <c r="CE35" s="600"/>
      <c r="CF35" s="600"/>
      <c r="CG35" s="600"/>
      <c r="CH35" s="600"/>
      <c r="CI35" s="600"/>
      <c r="CJ35" s="600"/>
      <c r="CK35" s="600"/>
      <c r="CL35" s="600"/>
      <c r="CM35" s="600"/>
      <c r="CN35" s="180"/>
      <c r="CO35" s="599" t="str">
        <f t="shared" ref="CO35:CO43" si="3">IF(CQ35="","",CO34+1)</f>
        <v/>
      </c>
      <c r="CP35" s="599"/>
      <c r="CQ35" s="600" t="str">
        <f>IF('各会計、関係団体の財政状況及び健全化判断比率'!BS8="","",'各会計、関係団体の財政状況及び健全化判断比率'!BS8)</f>
        <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7"/>
    </row>
    <row r="36" spans="1:113" ht="32.25" customHeight="1" x14ac:dyDescent="0.15">
      <c r="A36" s="180"/>
      <c r="B36" s="204"/>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80"/>
      <c r="U36" s="599" t="str">
        <f t="shared" ref="U36:U43" si="4">IF(W36="","",U35+1)</f>
        <v/>
      </c>
      <c r="V36" s="599"/>
      <c r="W36" s="600"/>
      <c r="X36" s="600"/>
      <c r="Y36" s="600"/>
      <c r="Z36" s="600"/>
      <c r="AA36" s="600"/>
      <c r="AB36" s="600"/>
      <c r="AC36" s="600"/>
      <c r="AD36" s="600"/>
      <c r="AE36" s="600"/>
      <c r="AF36" s="600"/>
      <c r="AG36" s="600"/>
      <c r="AH36" s="600"/>
      <c r="AI36" s="600"/>
      <c r="AJ36" s="600"/>
      <c r="AK36" s="600"/>
      <c r="AL36" s="180"/>
      <c r="AM36" s="599" t="str">
        <f t="shared" si="0"/>
        <v/>
      </c>
      <c r="AN36" s="599"/>
      <c r="AO36" s="600"/>
      <c r="AP36" s="600"/>
      <c r="AQ36" s="600"/>
      <c r="AR36" s="600"/>
      <c r="AS36" s="600"/>
      <c r="AT36" s="600"/>
      <c r="AU36" s="600"/>
      <c r="AV36" s="600"/>
      <c r="AW36" s="600"/>
      <c r="AX36" s="600"/>
      <c r="AY36" s="600"/>
      <c r="AZ36" s="600"/>
      <c r="BA36" s="600"/>
      <c r="BB36" s="600"/>
      <c r="BC36" s="600"/>
      <c r="BD36" s="180"/>
      <c r="BE36" s="599" t="str">
        <f t="shared" si="1"/>
        <v/>
      </c>
      <c r="BF36" s="599"/>
      <c r="BG36" s="600"/>
      <c r="BH36" s="600"/>
      <c r="BI36" s="600"/>
      <c r="BJ36" s="600"/>
      <c r="BK36" s="600"/>
      <c r="BL36" s="600"/>
      <c r="BM36" s="600"/>
      <c r="BN36" s="600"/>
      <c r="BO36" s="600"/>
      <c r="BP36" s="600"/>
      <c r="BQ36" s="600"/>
      <c r="BR36" s="600"/>
      <c r="BS36" s="600"/>
      <c r="BT36" s="600"/>
      <c r="BU36" s="600"/>
      <c r="BV36" s="180"/>
      <c r="BW36" s="599">
        <f t="shared" si="2"/>
        <v>8</v>
      </c>
      <c r="BX36" s="599"/>
      <c r="BY36" s="600" t="str">
        <f>IF('各会計、関係団体の財政状況及び健全化判断比率'!B70="","",'各会計、関係団体の財政状況及び健全化判断比率'!B70)</f>
        <v>倉浜衛生施設組合</v>
      </c>
      <c r="BZ36" s="600"/>
      <c r="CA36" s="600"/>
      <c r="CB36" s="600"/>
      <c r="CC36" s="600"/>
      <c r="CD36" s="600"/>
      <c r="CE36" s="600"/>
      <c r="CF36" s="600"/>
      <c r="CG36" s="600"/>
      <c r="CH36" s="600"/>
      <c r="CI36" s="600"/>
      <c r="CJ36" s="600"/>
      <c r="CK36" s="600"/>
      <c r="CL36" s="600"/>
      <c r="CM36" s="600"/>
      <c r="CN36" s="180"/>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7"/>
    </row>
    <row r="37" spans="1:113" ht="32.25" customHeight="1" x14ac:dyDescent="0.15">
      <c r="A37" s="180"/>
      <c r="B37" s="204"/>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80"/>
      <c r="U37" s="599" t="str">
        <f t="shared" si="4"/>
        <v/>
      </c>
      <c r="V37" s="599"/>
      <c r="W37" s="600"/>
      <c r="X37" s="600"/>
      <c r="Y37" s="600"/>
      <c r="Z37" s="600"/>
      <c r="AA37" s="600"/>
      <c r="AB37" s="600"/>
      <c r="AC37" s="600"/>
      <c r="AD37" s="600"/>
      <c r="AE37" s="600"/>
      <c r="AF37" s="600"/>
      <c r="AG37" s="600"/>
      <c r="AH37" s="600"/>
      <c r="AI37" s="600"/>
      <c r="AJ37" s="600"/>
      <c r="AK37" s="600"/>
      <c r="AL37" s="180"/>
      <c r="AM37" s="599" t="str">
        <f t="shared" si="0"/>
        <v/>
      </c>
      <c r="AN37" s="599"/>
      <c r="AO37" s="600"/>
      <c r="AP37" s="600"/>
      <c r="AQ37" s="600"/>
      <c r="AR37" s="600"/>
      <c r="AS37" s="600"/>
      <c r="AT37" s="600"/>
      <c r="AU37" s="600"/>
      <c r="AV37" s="600"/>
      <c r="AW37" s="600"/>
      <c r="AX37" s="600"/>
      <c r="AY37" s="600"/>
      <c r="AZ37" s="600"/>
      <c r="BA37" s="600"/>
      <c r="BB37" s="600"/>
      <c r="BC37" s="600"/>
      <c r="BD37" s="180"/>
      <c r="BE37" s="599" t="str">
        <f t="shared" si="1"/>
        <v/>
      </c>
      <c r="BF37" s="599"/>
      <c r="BG37" s="600"/>
      <c r="BH37" s="600"/>
      <c r="BI37" s="600"/>
      <c r="BJ37" s="600"/>
      <c r="BK37" s="600"/>
      <c r="BL37" s="600"/>
      <c r="BM37" s="600"/>
      <c r="BN37" s="600"/>
      <c r="BO37" s="600"/>
      <c r="BP37" s="600"/>
      <c r="BQ37" s="600"/>
      <c r="BR37" s="600"/>
      <c r="BS37" s="600"/>
      <c r="BT37" s="600"/>
      <c r="BU37" s="600"/>
      <c r="BV37" s="180"/>
      <c r="BW37" s="599">
        <f t="shared" si="2"/>
        <v>9</v>
      </c>
      <c r="BX37" s="599"/>
      <c r="BY37" s="600" t="str">
        <f>IF('各会計、関係団体の財政状況及び健全化判断比率'!B71="","",'各会計、関係団体の財政状況及び健全化判断比率'!B71)</f>
        <v>中部広域市町村圏事務組合（一般会計）</v>
      </c>
      <c r="BZ37" s="600"/>
      <c r="CA37" s="600"/>
      <c r="CB37" s="600"/>
      <c r="CC37" s="600"/>
      <c r="CD37" s="600"/>
      <c r="CE37" s="600"/>
      <c r="CF37" s="600"/>
      <c r="CG37" s="600"/>
      <c r="CH37" s="600"/>
      <c r="CI37" s="600"/>
      <c r="CJ37" s="600"/>
      <c r="CK37" s="600"/>
      <c r="CL37" s="600"/>
      <c r="CM37" s="600"/>
      <c r="CN37" s="180"/>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7"/>
    </row>
    <row r="38" spans="1:113" ht="32.25" customHeight="1" x14ac:dyDescent="0.15">
      <c r="A38" s="180"/>
      <c r="B38" s="204"/>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80"/>
      <c r="U38" s="599" t="str">
        <f t="shared" si="4"/>
        <v/>
      </c>
      <c r="V38" s="599"/>
      <c r="W38" s="600"/>
      <c r="X38" s="600"/>
      <c r="Y38" s="600"/>
      <c r="Z38" s="600"/>
      <c r="AA38" s="600"/>
      <c r="AB38" s="600"/>
      <c r="AC38" s="600"/>
      <c r="AD38" s="600"/>
      <c r="AE38" s="600"/>
      <c r="AF38" s="600"/>
      <c r="AG38" s="600"/>
      <c r="AH38" s="600"/>
      <c r="AI38" s="600"/>
      <c r="AJ38" s="600"/>
      <c r="AK38" s="600"/>
      <c r="AL38" s="180"/>
      <c r="AM38" s="599" t="str">
        <f t="shared" si="0"/>
        <v/>
      </c>
      <c r="AN38" s="599"/>
      <c r="AO38" s="600"/>
      <c r="AP38" s="600"/>
      <c r="AQ38" s="600"/>
      <c r="AR38" s="600"/>
      <c r="AS38" s="600"/>
      <c r="AT38" s="600"/>
      <c r="AU38" s="600"/>
      <c r="AV38" s="600"/>
      <c r="AW38" s="600"/>
      <c r="AX38" s="600"/>
      <c r="AY38" s="600"/>
      <c r="AZ38" s="600"/>
      <c r="BA38" s="600"/>
      <c r="BB38" s="600"/>
      <c r="BC38" s="600"/>
      <c r="BD38" s="180"/>
      <c r="BE38" s="599" t="str">
        <f t="shared" si="1"/>
        <v/>
      </c>
      <c r="BF38" s="599"/>
      <c r="BG38" s="600"/>
      <c r="BH38" s="600"/>
      <c r="BI38" s="600"/>
      <c r="BJ38" s="600"/>
      <c r="BK38" s="600"/>
      <c r="BL38" s="600"/>
      <c r="BM38" s="600"/>
      <c r="BN38" s="600"/>
      <c r="BO38" s="600"/>
      <c r="BP38" s="600"/>
      <c r="BQ38" s="600"/>
      <c r="BR38" s="600"/>
      <c r="BS38" s="600"/>
      <c r="BT38" s="600"/>
      <c r="BU38" s="600"/>
      <c r="BV38" s="180"/>
      <c r="BW38" s="599">
        <f t="shared" si="2"/>
        <v>10</v>
      </c>
      <c r="BX38" s="599"/>
      <c r="BY38" s="600" t="str">
        <f>IF('各会計、関係団体の財政状況及び健全化判断比率'!B72="","",'各会計、関係団体の財政状況及び健全化判断比率'!B72)</f>
        <v>中部広域市町村圏事務組合（特別会計）</v>
      </c>
      <c r="BZ38" s="600"/>
      <c r="CA38" s="600"/>
      <c r="CB38" s="600"/>
      <c r="CC38" s="600"/>
      <c r="CD38" s="600"/>
      <c r="CE38" s="600"/>
      <c r="CF38" s="600"/>
      <c r="CG38" s="600"/>
      <c r="CH38" s="600"/>
      <c r="CI38" s="600"/>
      <c r="CJ38" s="600"/>
      <c r="CK38" s="600"/>
      <c r="CL38" s="600"/>
      <c r="CM38" s="600"/>
      <c r="CN38" s="180"/>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7"/>
    </row>
    <row r="39" spans="1:113" ht="32.25" customHeight="1" x14ac:dyDescent="0.15">
      <c r="A39" s="180"/>
      <c r="B39" s="204"/>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80"/>
      <c r="U39" s="599" t="str">
        <f t="shared" si="4"/>
        <v/>
      </c>
      <c r="V39" s="599"/>
      <c r="W39" s="600"/>
      <c r="X39" s="600"/>
      <c r="Y39" s="600"/>
      <c r="Z39" s="600"/>
      <c r="AA39" s="600"/>
      <c r="AB39" s="600"/>
      <c r="AC39" s="600"/>
      <c r="AD39" s="600"/>
      <c r="AE39" s="600"/>
      <c r="AF39" s="600"/>
      <c r="AG39" s="600"/>
      <c r="AH39" s="600"/>
      <c r="AI39" s="600"/>
      <c r="AJ39" s="600"/>
      <c r="AK39" s="600"/>
      <c r="AL39" s="180"/>
      <c r="AM39" s="599" t="str">
        <f t="shared" si="0"/>
        <v/>
      </c>
      <c r="AN39" s="599"/>
      <c r="AO39" s="600"/>
      <c r="AP39" s="600"/>
      <c r="AQ39" s="600"/>
      <c r="AR39" s="600"/>
      <c r="AS39" s="600"/>
      <c r="AT39" s="600"/>
      <c r="AU39" s="600"/>
      <c r="AV39" s="600"/>
      <c r="AW39" s="600"/>
      <c r="AX39" s="600"/>
      <c r="AY39" s="600"/>
      <c r="AZ39" s="600"/>
      <c r="BA39" s="600"/>
      <c r="BB39" s="600"/>
      <c r="BC39" s="600"/>
      <c r="BD39" s="180"/>
      <c r="BE39" s="599" t="str">
        <f t="shared" si="1"/>
        <v/>
      </c>
      <c r="BF39" s="599"/>
      <c r="BG39" s="600"/>
      <c r="BH39" s="600"/>
      <c r="BI39" s="600"/>
      <c r="BJ39" s="600"/>
      <c r="BK39" s="600"/>
      <c r="BL39" s="600"/>
      <c r="BM39" s="600"/>
      <c r="BN39" s="600"/>
      <c r="BO39" s="600"/>
      <c r="BP39" s="600"/>
      <c r="BQ39" s="600"/>
      <c r="BR39" s="600"/>
      <c r="BS39" s="600"/>
      <c r="BT39" s="600"/>
      <c r="BU39" s="600"/>
      <c r="BV39" s="180"/>
      <c r="BW39" s="599">
        <f t="shared" si="2"/>
        <v>11</v>
      </c>
      <c r="BX39" s="599"/>
      <c r="BY39" s="600" t="str">
        <f>IF('各会計、関係団体の財政状況及び健全化判断比率'!B73="","",'各会計、関係団体の財政状況及び健全化判断比率'!B73)</f>
        <v>沖縄県市町村総合事務組合</v>
      </c>
      <c r="BZ39" s="600"/>
      <c r="CA39" s="600"/>
      <c r="CB39" s="600"/>
      <c r="CC39" s="600"/>
      <c r="CD39" s="600"/>
      <c r="CE39" s="600"/>
      <c r="CF39" s="600"/>
      <c r="CG39" s="600"/>
      <c r="CH39" s="600"/>
      <c r="CI39" s="600"/>
      <c r="CJ39" s="600"/>
      <c r="CK39" s="600"/>
      <c r="CL39" s="600"/>
      <c r="CM39" s="600"/>
      <c r="CN39" s="180"/>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7"/>
    </row>
    <row r="40" spans="1:113" ht="32.25" customHeight="1" x14ac:dyDescent="0.15">
      <c r="A40" s="180"/>
      <c r="B40" s="204"/>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80"/>
      <c r="U40" s="599" t="str">
        <f t="shared" si="4"/>
        <v/>
      </c>
      <c r="V40" s="599"/>
      <c r="W40" s="600"/>
      <c r="X40" s="600"/>
      <c r="Y40" s="600"/>
      <c r="Z40" s="600"/>
      <c r="AA40" s="600"/>
      <c r="AB40" s="600"/>
      <c r="AC40" s="600"/>
      <c r="AD40" s="600"/>
      <c r="AE40" s="600"/>
      <c r="AF40" s="600"/>
      <c r="AG40" s="600"/>
      <c r="AH40" s="600"/>
      <c r="AI40" s="600"/>
      <c r="AJ40" s="600"/>
      <c r="AK40" s="600"/>
      <c r="AL40" s="180"/>
      <c r="AM40" s="599" t="str">
        <f t="shared" si="0"/>
        <v/>
      </c>
      <c r="AN40" s="599"/>
      <c r="AO40" s="600"/>
      <c r="AP40" s="600"/>
      <c r="AQ40" s="600"/>
      <c r="AR40" s="600"/>
      <c r="AS40" s="600"/>
      <c r="AT40" s="600"/>
      <c r="AU40" s="600"/>
      <c r="AV40" s="600"/>
      <c r="AW40" s="600"/>
      <c r="AX40" s="600"/>
      <c r="AY40" s="600"/>
      <c r="AZ40" s="600"/>
      <c r="BA40" s="600"/>
      <c r="BB40" s="600"/>
      <c r="BC40" s="600"/>
      <c r="BD40" s="180"/>
      <c r="BE40" s="599" t="str">
        <f t="shared" si="1"/>
        <v/>
      </c>
      <c r="BF40" s="599"/>
      <c r="BG40" s="600"/>
      <c r="BH40" s="600"/>
      <c r="BI40" s="600"/>
      <c r="BJ40" s="600"/>
      <c r="BK40" s="600"/>
      <c r="BL40" s="600"/>
      <c r="BM40" s="600"/>
      <c r="BN40" s="600"/>
      <c r="BO40" s="600"/>
      <c r="BP40" s="600"/>
      <c r="BQ40" s="600"/>
      <c r="BR40" s="600"/>
      <c r="BS40" s="600"/>
      <c r="BT40" s="600"/>
      <c r="BU40" s="600"/>
      <c r="BV40" s="180"/>
      <c r="BW40" s="599">
        <f t="shared" si="2"/>
        <v>12</v>
      </c>
      <c r="BX40" s="599"/>
      <c r="BY40" s="600" t="str">
        <f>IF('各会計、関係団体の財政状況及び健全化判断比率'!B74="","",'各会計、関係団体の財政状況及び健全化判断比率'!B74)</f>
        <v>比謝川行政事務組合（一般会計）</v>
      </c>
      <c r="BZ40" s="600"/>
      <c r="CA40" s="600"/>
      <c r="CB40" s="600"/>
      <c r="CC40" s="600"/>
      <c r="CD40" s="600"/>
      <c r="CE40" s="600"/>
      <c r="CF40" s="600"/>
      <c r="CG40" s="600"/>
      <c r="CH40" s="600"/>
      <c r="CI40" s="600"/>
      <c r="CJ40" s="600"/>
      <c r="CK40" s="600"/>
      <c r="CL40" s="600"/>
      <c r="CM40" s="600"/>
      <c r="CN40" s="180"/>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7"/>
    </row>
    <row r="41" spans="1:113" ht="32.25" customHeight="1" x14ac:dyDescent="0.15">
      <c r="A41" s="180"/>
      <c r="B41" s="204"/>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80"/>
      <c r="U41" s="599" t="str">
        <f t="shared" si="4"/>
        <v/>
      </c>
      <c r="V41" s="599"/>
      <c r="W41" s="600"/>
      <c r="X41" s="600"/>
      <c r="Y41" s="600"/>
      <c r="Z41" s="600"/>
      <c r="AA41" s="600"/>
      <c r="AB41" s="600"/>
      <c r="AC41" s="600"/>
      <c r="AD41" s="600"/>
      <c r="AE41" s="600"/>
      <c r="AF41" s="600"/>
      <c r="AG41" s="600"/>
      <c r="AH41" s="600"/>
      <c r="AI41" s="600"/>
      <c r="AJ41" s="600"/>
      <c r="AK41" s="600"/>
      <c r="AL41" s="180"/>
      <c r="AM41" s="599" t="str">
        <f t="shared" si="0"/>
        <v/>
      </c>
      <c r="AN41" s="599"/>
      <c r="AO41" s="600"/>
      <c r="AP41" s="600"/>
      <c r="AQ41" s="600"/>
      <c r="AR41" s="600"/>
      <c r="AS41" s="600"/>
      <c r="AT41" s="600"/>
      <c r="AU41" s="600"/>
      <c r="AV41" s="600"/>
      <c r="AW41" s="600"/>
      <c r="AX41" s="600"/>
      <c r="AY41" s="600"/>
      <c r="AZ41" s="600"/>
      <c r="BA41" s="600"/>
      <c r="BB41" s="600"/>
      <c r="BC41" s="600"/>
      <c r="BD41" s="180"/>
      <c r="BE41" s="599" t="str">
        <f t="shared" si="1"/>
        <v/>
      </c>
      <c r="BF41" s="599"/>
      <c r="BG41" s="600"/>
      <c r="BH41" s="600"/>
      <c r="BI41" s="600"/>
      <c r="BJ41" s="600"/>
      <c r="BK41" s="600"/>
      <c r="BL41" s="600"/>
      <c r="BM41" s="600"/>
      <c r="BN41" s="600"/>
      <c r="BO41" s="600"/>
      <c r="BP41" s="600"/>
      <c r="BQ41" s="600"/>
      <c r="BR41" s="600"/>
      <c r="BS41" s="600"/>
      <c r="BT41" s="600"/>
      <c r="BU41" s="600"/>
      <c r="BV41" s="180"/>
      <c r="BW41" s="599">
        <f t="shared" si="2"/>
        <v>13</v>
      </c>
      <c r="BX41" s="599"/>
      <c r="BY41" s="600" t="str">
        <f>IF('各会計、関係団体の財政状況及び健全化判断比率'!B75="","",'各会計、関係団体の財政状況及び健全化判断比率'!B75)</f>
        <v>比謝川行政事務組合（特別会計）</v>
      </c>
      <c r="BZ41" s="600"/>
      <c r="CA41" s="600"/>
      <c r="CB41" s="600"/>
      <c r="CC41" s="600"/>
      <c r="CD41" s="600"/>
      <c r="CE41" s="600"/>
      <c r="CF41" s="600"/>
      <c r="CG41" s="600"/>
      <c r="CH41" s="600"/>
      <c r="CI41" s="600"/>
      <c r="CJ41" s="600"/>
      <c r="CK41" s="600"/>
      <c r="CL41" s="600"/>
      <c r="CM41" s="600"/>
      <c r="CN41" s="180"/>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7"/>
    </row>
    <row r="42" spans="1:113" ht="32.25" customHeight="1" x14ac:dyDescent="0.15">
      <c r="B42" s="204"/>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80"/>
      <c r="U42" s="599" t="str">
        <f t="shared" si="4"/>
        <v/>
      </c>
      <c r="V42" s="599"/>
      <c r="W42" s="600"/>
      <c r="X42" s="600"/>
      <c r="Y42" s="600"/>
      <c r="Z42" s="600"/>
      <c r="AA42" s="600"/>
      <c r="AB42" s="600"/>
      <c r="AC42" s="600"/>
      <c r="AD42" s="600"/>
      <c r="AE42" s="600"/>
      <c r="AF42" s="600"/>
      <c r="AG42" s="600"/>
      <c r="AH42" s="600"/>
      <c r="AI42" s="600"/>
      <c r="AJ42" s="600"/>
      <c r="AK42" s="600"/>
      <c r="AL42" s="180"/>
      <c r="AM42" s="599" t="str">
        <f t="shared" si="0"/>
        <v/>
      </c>
      <c r="AN42" s="599"/>
      <c r="AO42" s="600"/>
      <c r="AP42" s="600"/>
      <c r="AQ42" s="600"/>
      <c r="AR42" s="600"/>
      <c r="AS42" s="600"/>
      <c r="AT42" s="600"/>
      <c r="AU42" s="600"/>
      <c r="AV42" s="600"/>
      <c r="AW42" s="600"/>
      <c r="AX42" s="600"/>
      <c r="AY42" s="600"/>
      <c r="AZ42" s="600"/>
      <c r="BA42" s="600"/>
      <c r="BB42" s="600"/>
      <c r="BC42" s="600"/>
      <c r="BD42" s="180"/>
      <c r="BE42" s="599" t="str">
        <f t="shared" si="1"/>
        <v/>
      </c>
      <c r="BF42" s="599"/>
      <c r="BG42" s="600"/>
      <c r="BH42" s="600"/>
      <c r="BI42" s="600"/>
      <c r="BJ42" s="600"/>
      <c r="BK42" s="600"/>
      <c r="BL42" s="600"/>
      <c r="BM42" s="600"/>
      <c r="BN42" s="600"/>
      <c r="BO42" s="600"/>
      <c r="BP42" s="600"/>
      <c r="BQ42" s="600"/>
      <c r="BR42" s="600"/>
      <c r="BS42" s="600"/>
      <c r="BT42" s="600"/>
      <c r="BU42" s="600"/>
      <c r="BV42" s="180"/>
      <c r="BW42" s="599">
        <f t="shared" si="2"/>
        <v>14</v>
      </c>
      <c r="BX42" s="599"/>
      <c r="BY42" s="600" t="str">
        <f>IF('各会計、関係団体の財政状況及び健全化判断比率'!B76="","",'各会計、関係団体の財政状況及び健全化判断比率'!B76)</f>
        <v>沖縄県介護保険広域連合（一般会計）</v>
      </c>
      <c r="BZ42" s="600"/>
      <c r="CA42" s="600"/>
      <c r="CB42" s="600"/>
      <c r="CC42" s="600"/>
      <c r="CD42" s="600"/>
      <c r="CE42" s="600"/>
      <c r="CF42" s="600"/>
      <c r="CG42" s="600"/>
      <c r="CH42" s="600"/>
      <c r="CI42" s="600"/>
      <c r="CJ42" s="600"/>
      <c r="CK42" s="600"/>
      <c r="CL42" s="600"/>
      <c r="CM42" s="600"/>
      <c r="CN42" s="180"/>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7"/>
    </row>
    <row r="43" spans="1:113" ht="32.25" customHeight="1" x14ac:dyDescent="0.15">
      <c r="B43" s="204"/>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80"/>
      <c r="U43" s="599" t="str">
        <f t="shared" si="4"/>
        <v/>
      </c>
      <c r="V43" s="599"/>
      <c r="W43" s="600"/>
      <c r="X43" s="600"/>
      <c r="Y43" s="600"/>
      <c r="Z43" s="600"/>
      <c r="AA43" s="600"/>
      <c r="AB43" s="600"/>
      <c r="AC43" s="600"/>
      <c r="AD43" s="600"/>
      <c r="AE43" s="600"/>
      <c r="AF43" s="600"/>
      <c r="AG43" s="600"/>
      <c r="AH43" s="600"/>
      <c r="AI43" s="600"/>
      <c r="AJ43" s="600"/>
      <c r="AK43" s="600"/>
      <c r="AL43" s="180"/>
      <c r="AM43" s="599" t="str">
        <f t="shared" si="0"/>
        <v/>
      </c>
      <c r="AN43" s="599"/>
      <c r="AO43" s="600"/>
      <c r="AP43" s="600"/>
      <c r="AQ43" s="600"/>
      <c r="AR43" s="600"/>
      <c r="AS43" s="600"/>
      <c r="AT43" s="600"/>
      <c r="AU43" s="600"/>
      <c r="AV43" s="600"/>
      <c r="AW43" s="600"/>
      <c r="AX43" s="600"/>
      <c r="AY43" s="600"/>
      <c r="AZ43" s="600"/>
      <c r="BA43" s="600"/>
      <c r="BB43" s="600"/>
      <c r="BC43" s="600"/>
      <c r="BD43" s="180"/>
      <c r="BE43" s="599" t="str">
        <f t="shared" si="1"/>
        <v/>
      </c>
      <c r="BF43" s="599"/>
      <c r="BG43" s="600"/>
      <c r="BH43" s="600"/>
      <c r="BI43" s="600"/>
      <c r="BJ43" s="600"/>
      <c r="BK43" s="600"/>
      <c r="BL43" s="600"/>
      <c r="BM43" s="600"/>
      <c r="BN43" s="600"/>
      <c r="BO43" s="600"/>
      <c r="BP43" s="600"/>
      <c r="BQ43" s="600"/>
      <c r="BR43" s="600"/>
      <c r="BS43" s="600"/>
      <c r="BT43" s="600"/>
      <c r="BU43" s="600"/>
      <c r="BV43" s="180"/>
      <c r="BW43" s="599">
        <f t="shared" si="2"/>
        <v>15</v>
      </c>
      <c r="BX43" s="599"/>
      <c r="BY43" s="600" t="str">
        <f>IF('各会計、関係団体の財政状況及び健全化判断比率'!B77="","",'各会計、関係団体の財政状況及び健全化判断比率'!B77)</f>
        <v>沖縄県介護保険広域連合（特別会計）</v>
      </c>
      <c r="BZ43" s="600"/>
      <c r="CA43" s="600"/>
      <c r="CB43" s="600"/>
      <c r="CC43" s="600"/>
      <c r="CD43" s="600"/>
      <c r="CE43" s="600"/>
      <c r="CF43" s="600"/>
      <c r="CG43" s="600"/>
      <c r="CH43" s="600"/>
      <c r="CI43" s="600"/>
      <c r="CJ43" s="600"/>
      <c r="CK43" s="600"/>
      <c r="CL43" s="600"/>
      <c r="CM43" s="600"/>
      <c r="CN43" s="180"/>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206</v>
      </c>
      <c r="E46" s="602" t="s">
        <v>207</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15">
      <c r="E47" s="602" t="s">
        <v>208</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15">
      <c r="E48" s="602" t="s">
        <v>209</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15">
      <c r="E49" s="603" t="s">
        <v>210</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15">
      <c r="E50" s="602" t="s">
        <v>211</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15">
      <c r="E51" s="602" t="s">
        <v>212</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15">
      <c r="E52" s="602" t="s">
        <v>213</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15">
      <c r="E53" s="602" t="s">
        <v>214</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15"/>
    <row r="55" spans="5:113" x14ac:dyDescent="0.15"/>
    <row r="56" spans="5:113" x14ac:dyDescent="0.15"/>
  </sheetData>
  <sheetProtection algorithmName="SHA-512" hashValue="9MTsqQgKXSetIPBAIMQNH3z4nfgzmbRJZTjI1MJqtvV2d95xOpIJBr1Zs0AsScL3ENb4T3a3CqB5Q82fudoWUQ==" saltValue="TqfeSzixX6F4TKkrmxKI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4" verticalDpi="4294967294"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60" zoomScaleNormal="60" workbookViewId="0">
      <selection activeCell="DD48" sqref="DD48:DK48"/>
    </sheetView>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04" t="s">
        <v>215</v>
      </c>
      <c r="DI1" s="605"/>
      <c r="DJ1" s="605"/>
      <c r="DK1" s="605"/>
      <c r="DL1" s="605"/>
      <c r="DM1" s="605"/>
      <c r="DN1" s="606"/>
      <c r="DO1" s="213"/>
      <c r="DP1" s="604" t="s">
        <v>216</v>
      </c>
      <c r="DQ1" s="605"/>
      <c r="DR1" s="605"/>
      <c r="DS1" s="605"/>
      <c r="DT1" s="605"/>
      <c r="DU1" s="605"/>
      <c r="DV1" s="605"/>
      <c r="DW1" s="605"/>
      <c r="DX1" s="605"/>
      <c r="DY1" s="605"/>
      <c r="DZ1" s="605"/>
      <c r="EA1" s="605"/>
      <c r="EB1" s="605"/>
      <c r="EC1" s="606"/>
      <c r="ED1" s="212"/>
      <c r="EE1" s="212"/>
      <c r="EF1" s="212"/>
      <c r="EG1" s="212"/>
      <c r="EH1" s="212"/>
      <c r="EI1" s="212"/>
      <c r="EJ1" s="212"/>
      <c r="EK1" s="212"/>
      <c r="EL1" s="212"/>
      <c r="EM1" s="212"/>
    </row>
    <row r="2" spans="2:143" ht="22.5" customHeight="1" x14ac:dyDescent="0.15">
      <c r="B2" s="214" t="s">
        <v>217</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07" t="s">
        <v>218</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219</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220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7" t="s">
        <v>1</v>
      </c>
      <c r="C4" s="608"/>
      <c r="D4" s="608"/>
      <c r="E4" s="608"/>
      <c r="F4" s="608"/>
      <c r="G4" s="608"/>
      <c r="H4" s="608"/>
      <c r="I4" s="608"/>
      <c r="J4" s="608"/>
      <c r="K4" s="608"/>
      <c r="L4" s="608"/>
      <c r="M4" s="608"/>
      <c r="N4" s="608"/>
      <c r="O4" s="608"/>
      <c r="P4" s="608"/>
      <c r="Q4" s="609"/>
      <c r="R4" s="607" t="s">
        <v>221</v>
      </c>
      <c r="S4" s="608"/>
      <c r="T4" s="608"/>
      <c r="U4" s="608"/>
      <c r="V4" s="608"/>
      <c r="W4" s="608"/>
      <c r="X4" s="608"/>
      <c r="Y4" s="609"/>
      <c r="Z4" s="607" t="s">
        <v>222</v>
      </c>
      <c r="AA4" s="608"/>
      <c r="AB4" s="608"/>
      <c r="AC4" s="609"/>
      <c r="AD4" s="607" t="s">
        <v>223</v>
      </c>
      <c r="AE4" s="608"/>
      <c r="AF4" s="608"/>
      <c r="AG4" s="608"/>
      <c r="AH4" s="608"/>
      <c r="AI4" s="608"/>
      <c r="AJ4" s="608"/>
      <c r="AK4" s="609"/>
      <c r="AL4" s="607" t="s">
        <v>222</v>
      </c>
      <c r="AM4" s="608"/>
      <c r="AN4" s="608"/>
      <c r="AO4" s="609"/>
      <c r="AP4" s="610" t="s">
        <v>224</v>
      </c>
      <c r="AQ4" s="610"/>
      <c r="AR4" s="610"/>
      <c r="AS4" s="610"/>
      <c r="AT4" s="610"/>
      <c r="AU4" s="610"/>
      <c r="AV4" s="610"/>
      <c r="AW4" s="610"/>
      <c r="AX4" s="610"/>
      <c r="AY4" s="610"/>
      <c r="AZ4" s="610"/>
      <c r="BA4" s="610"/>
      <c r="BB4" s="610"/>
      <c r="BC4" s="610"/>
      <c r="BD4" s="610"/>
      <c r="BE4" s="610"/>
      <c r="BF4" s="610"/>
      <c r="BG4" s="610" t="s">
        <v>225</v>
      </c>
      <c r="BH4" s="610"/>
      <c r="BI4" s="610"/>
      <c r="BJ4" s="610"/>
      <c r="BK4" s="610"/>
      <c r="BL4" s="610"/>
      <c r="BM4" s="610"/>
      <c r="BN4" s="610"/>
      <c r="BO4" s="610" t="s">
        <v>222</v>
      </c>
      <c r="BP4" s="610"/>
      <c r="BQ4" s="610"/>
      <c r="BR4" s="610"/>
      <c r="BS4" s="610" t="s">
        <v>226</v>
      </c>
      <c r="BT4" s="610"/>
      <c r="BU4" s="610"/>
      <c r="BV4" s="610"/>
      <c r="BW4" s="610"/>
      <c r="BX4" s="610"/>
      <c r="BY4" s="610"/>
      <c r="BZ4" s="610"/>
      <c r="CA4" s="610"/>
      <c r="CB4" s="610"/>
      <c r="CD4" s="607" t="s">
        <v>227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15">
      <c r="B5" s="611" t="s">
        <v>228</v>
      </c>
      <c r="C5" s="612"/>
      <c r="D5" s="612"/>
      <c r="E5" s="612"/>
      <c r="F5" s="612"/>
      <c r="G5" s="612"/>
      <c r="H5" s="612"/>
      <c r="I5" s="612"/>
      <c r="J5" s="612"/>
      <c r="K5" s="612"/>
      <c r="L5" s="612"/>
      <c r="M5" s="612"/>
      <c r="N5" s="612"/>
      <c r="O5" s="612"/>
      <c r="P5" s="612"/>
      <c r="Q5" s="613"/>
      <c r="R5" s="614">
        <v>5809723</v>
      </c>
      <c r="S5" s="615"/>
      <c r="T5" s="615"/>
      <c r="U5" s="615"/>
      <c r="V5" s="615"/>
      <c r="W5" s="615"/>
      <c r="X5" s="615"/>
      <c r="Y5" s="616"/>
      <c r="Z5" s="617">
        <v>30.1</v>
      </c>
      <c r="AA5" s="617"/>
      <c r="AB5" s="617"/>
      <c r="AC5" s="617"/>
      <c r="AD5" s="618">
        <v>5809723</v>
      </c>
      <c r="AE5" s="618"/>
      <c r="AF5" s="618"/>
      <c r="AG5" s="618"/>
      <c r="AH5" s="618"/>
      <c r="AI5" s="618"/>
      <c r="AJ5" s="618"/>
      <c r="AK5" s="618"/>
      <c r="AL5" s="619">
        <v>64.8</v>
      </c>
      <c r="AM5" s="620"/>
      <c r="AN5" s="620"/>
      <c r="AO5" s="621"/>
      <c r="AP5" s="611" t="s">
        <v>229</v>
      </c>
      <c r="AQ5" s="612"/>
      <c r="AR5" s="612"/>
      <c r="AS5" s="612"/>
      <c r="AT5" s="612"/>
      <c r="AU5" s="612"/>
      <c r="AV5" s="612"/>
      <c r="AW5" s="612"/>
      <c r="AX5" s="612"/>
      <c r="AY5" s="612"/>
      <c r="AZ5" s="612"/>
      <c r="BA5" s="612"/>
      <c r="BB5" s="612"/>
      <c r="BC5" s="612"/>
      <c r="BD5" s="612"/>
      <c r="BE5" s="612"/>
      <c r="BF5" s="613"/>
      <c r="BG5" s="625">
        <v>5779079</v>
      </c>
      <c r="BH5" s="626"/>
      <c r="BI5" s="626"/>
      <c r="BJ5" s="626"/>
      <c r="BK5" s="626"/>
      <c r="BL5" s="626"/>
      <c r="BM5" s="626"/>
      <c r="BN5" s="627"/>
      <c r="BO5" s="628">
        <v>99.5</v>
      </c>
      <c r="BP5" s="628"/>
      <c r="BQ5" s="628"/>
      <c r="BR5" s="628"/>
      <c r="BS5" s="629" t="s">
        <v>139</v>
      </c>
      <c r="BT5" s="629"/>
      <c r="BU5" s="629"/>
      <c r="BV5" s="629"/>
      <c r="BW5" s="629"/>
      <c r="BX5" s="629"/>
      <c r="BY5" s="629"/>
      <c r="BZ5" s="629"/>
      <c r="CA5" s="629"/>
      <c r="CB5" s="633"/>
      <c r="CD5" s="607" t="s">
        <v>224</v>
      </c>
      <c r="CE5" s="608"/>
      <c r="CF5" s="608"/>
      <c r="CG5" s="608"/>
      <c r="CH5" s="608"/>
      <c r="CI5" s="608"/>
      <c r="CJ5" s="608"/>
      <c r="CK5" s="608"/>
      <c r="CL5" s="608"/>
      <c r="CM5" s="608"/>
      <c r="CN5" s="608"/>
      <c r="CO5" s="608"/>
      <c r="CP5" s="608"/>
      <c r="CQ5" s="609"/>
      <c r="CR5" s="607" t="s">
        <v>230</v>
      </c>
      <c r="CS5" s="608"/>
      <c r="CT5" s="608"/>
      <c r="CU5" s="608"/>
      <c r="CV5" s="608"/>
      <c r="CW5" s="608"/>
      <c r="CX5" s="608"/>
      <c r="CY5" s="609"/>
      <c r="CZ5" s="607" t="s">
        <v>222</v>
      </c>
      <c r="DA5" s="608"/>
      <c r="DB5" s="608"/>
      <c r="DC5" s="609"/>
      <c r="DD5" s="607" t="s">
        <v>231</v>
      </c>
      <c r="DE5" s="608"/>
      <c r="DF5" s="608"/>
      <c r="DG5" s="608"/>
      <c r="DH5" s="608"/>
      <c r="DI5" s="608"/>
      <c r="DJ5" s="608"/>
      <c r="DK5" s="608"/>
      <c r="DL5" s="608"/>
      <c r="DM5" s="608"/>
      <c r="DN5" s="608"/>
      <c r="DO5" s="608"/>
      <c r="DP5" s="609"/>
      <c r="DQ5" s="607" t="s">
        <v>232</v>
      </c>
      <c r="DR5" s="608"/>
      <c r="DS5" s="608"/>
      <c r="DT5" s="608"/>
      <c r="DU5" s="608"/>
      <c r="DV5" s="608"/>
      <c r="DW5" s="608"/>
      <c r="DX5" s="608"/>
      <c r="DY5" s="608"/>
      <c r="DZ5" s="608"/>
      <c r="EA5" s="608"/>
      <c r="EB5" s="608"/>
      <c r="EC5" s="609"/>
    </row>
    <row r="6" spans="2:143" ht="11.25" customHeight="1" x14ac:dyDescent="0.15">
      <c r="B6" s="622" t="s">
        <v>233</v>
      </c>
      <c r="C6" s="623"/>
      <c r="D6" s="623"/>
      <c r="E6" s="623"/>
      <c r="F6" s="623"/>
      <c r="G6" s="623"/>
      <c r="H6" s="623"/>
      <c r="I6" s="623"/>
      <c r="J6" s="623"/>
      <c r="K6" s="623"/>
      <c r="L6" s="623"/>
      <c r="M6" s="623"/>
      <c r="N6" s="623"/>
      <c r="O6" s="623"/>
      <c r="P6" s="623"/>
      <c r="Q6" s="624"/>
      <c r="R6" s="625">
        <v>69687</v>
      </c>
      <c r="S6" s="626"/>
      <c r="T6" s="626"/>
      <c r="U6" s="626"/>
      <c r="V6" s="626"/>
      <c r="W6" s="626"/>
      <c r="X6" s="626"/>
      <c r="Y6" s="627"/>
      <c r="Z6" s="628">
        <v>0.4</v>
      </c>
      <c r="AA6" s="628"/>
      <c r="AB6" s="628"/>
      <c r="AC6" s="628"/>
      <c r="AD6" s="629">
        <v>69687</v>
      </c>
      <c r="AE6" s="629"/>
      <c r="AF6" s="629"/>
      <c r="AG6" s="629"/>
      <c r="AH6" s="629"/>
      <c r="AI6" s="629"/>
      <c r="AJ6" s="629"/>
      <c r="AK6" s="629"/>
      <c r="AL6" s="630">
        <v>0.8</v>
      </c>
      <c r="AM6" s="631"/>
      <c r="AN6" s="631"/>
      <c r="AO6" s="632"/>
      <c r="AP6" s="622" t="s">
        <v>234</v>
      </c>
      <c r="AQ6" s="623"/>
      <c r="AR6" s="623"/>
      <c r="AS6" s="623"/>
      <c r="AT6" s="623"/>
      <c r="AU6" s="623"/>
      <c r="AV6" s="623"/>
      <c r="AW6" s="623"/>
      <c r="AX6" s="623"/>
      <c r="AY6" s="623"/>
      <c r="AZ6" s="623"/>
      <c r="BA6" s="623"/>
      <c r="BB6" s="623"/>
      <c r="BC6" s="623"/>
      <c r="BD6" s="623"/>
      <c r="BE6" s="623"/>
      <c r="BF6" s="624"/>
      <c r="BG6" s="625">
        <v>5779079</v>
      </c>
      <c r="BH6" s="626"/>
      <c r="BI6" s="626"/>
      <c r="BJ6" s="626"/>
      <c r="BK6" s="626"/>
      <c r="BL6" s="626"/>
      <c r="BM6" s="626"/>
      <c r="BN6" s="627"/>
      <c r="BO6" s="628">
        <v>99.5</v>
      </c>
      <c r="BP6" s="628"/>
      <c r="BQ6" s="628"/>
      <c r="BR6" s="628"/>
      <c r="BS6" s="629" t="s">
        <v>235</v>
      </c>
      <c r="BT6" s="629"/>
      <c r="BU6" s="629"/>
      <c r="BV6" s="629"/>
      <c r="BW6" s="629"/>
      <c r="BX6" s="629"/>
      <c r="BY6" s="629"/>
      <c r="BZ6" s="629"/>
      <c r="CA6" s="629"/>
      <c r="CB6" s="633"/>
      <c r="CD6" s="611" t="s">
        <v>236</v>
      </c>
      <c r="CE6" s="612"/>
      <c r="CF6" s="612"/>
      <c r="CG6" s="612"/>
      <c r="CH6" s="612"/>
      <c r="CI6" s="612"/>
      <c r="CJ6" s="612"/>
      <c r="CK6" s="612"/>
      <c r="CL6" s="612"/>
      <c r="CM6" s="612"/>
      <c r="CN6" s="612"/>
      <c r="CO6" s="612"/>
      <c r="CP6" s="612"/>
      <c r="CQ6" s="613"/>
      <c r="CR6" s="625">
        <v>146157</v>
      </c>
      <c r="CS6" s="626"/>
      <c r="CT6" s="626"/>
      <c r="CU6" s="626"/>
      <c r="CV6" s="626"/>
      <c r="CW6" s="626"/>
      <c r="CX6" s="626"/>
      <c r="CY6" s="627"/>
      <c r="CZ6" s="619">
        <v>0.8</v>
      </c>
      <c r="DA6" s="620"/>
      <c r="DB6" s="620"/>
      <c r="DC6" s="636"/>
      <c r="DD6" s="634" t="s">
        <v>139</v>
      </c>
      <c r="DE6" s="626"/>
      <c r="DF6" s="626"/>
      <c r="DG6" s="626"/>
      <c r="DH6" s="626"/>
      <c r="DI6" s="626"/>
      <c r="DJ6" s="626"/>
      <c r="DK6" s="626"/>
      <c r="DL6" s="626"/>
      <c r="DM6" s="626"/>
      <c r="DN6" s="626"/>
      <c r="DO6" s="626"/>
      <c r="DP6" s="627"/>
      <c r="DQ6" s="634">
        <v>146157</v>
      </c>
      <c r="DR6" s="626"/>
      <c r="DS6" s="626"/>
      <c r="DT6" s="626"/>
      <c r="DU6" s="626"/>
      <c r="DV6" s="626"/>
      <c r="DW6" s="626"/>
      <c r="DX6" s="626"/>
      <c r="DY6" s="626"/>
      <c r="DZ6" s="626"/>
      <c r="EA6" s="626"/>
      <c r="EB6" s="626"/>
      <c r="EC6" s="635"/>
    </row>
    <row r="7" spans="2:143" ht="11.25" customHeight="1" x14ac:dyDescent="0.15">
      <c r="B7" s="622" t="s">
        <v>237</v>
      </c>
      <c r="C7" s="623"/>
      <c r="D7" s="623"/>
      <c r="E7" s="623"/>
      <c r="F7" s="623"/>
      <c r="G7" s="623"/>
      <c r="H7" s="623"/>
      <c r="I7" s="623"/>
      <c r="J7" s="623"/>
      <c r="K7" s="623"/>
      <c r="L7" s="623"/>
      <c r="M7" s="623"/>
      <c r="N7" s="623"/>
      <c r="O7" s="623"/>
      <c r="P7" s="623"/>
      <c r="Q7" s="624"/>
      <c r="R7" s="625">
        <v>821</v>
      </c>
      <c r="S7" s="626"/>
      <c r="T7" s="626"/>
      <c r="U7" s="626"/>
      <c r="V7" s="626"/>
      <c r="W7" s="626"/>
      <c r="X7" s="626"/>
      <c r="Y7" s="627"/>
      <c r="Z7" s="628">
        <v>0</v>
      </c>
      <c r="AA7" s="628"/>
      <c r="AB7" s="628"/>
      <c r="AC7" s="628"/>
      <c r="AD7" s="629">
        <v>821</v>
      </c>
      <c r="AE7" s="629"/>
      <c r="AF7" s="629"/>
      <c r="AG7" s="629"/>
      <c r="AH7" s="629"/>
      <c r="AI7" s="629"/>
      <c r="AJ7" s="629"/>
      <c r="AK7" s="629"/>
      <c r="AL7" s="630">
        <v>0</v>
      </c>
      <c r="AM7" s="631"/>
      <c r="AN7" s="631"/>
      <c r="AO7" s="632"/>
      <c r="AP7" s="622" t="s">
        <v>238</v>
      </c>
      <c r="AQ7" s="623"/>
      <c r="AR7" s="623"/>
      <c r="AS7" s="623"/>
      <c r="AT7" s="623"/>
      <c r="AU7" s="623"/>
      <c r="AV7" s="623"/>
      <c r="AW7" s="623"/>
      <c r="AX7" s="623"/>
      <c r="AY7" s="623"/>
      <c r="AZ7" s="623"/>
      <c r="BA7" s="623"/>
      <c r="BB7" s="623"/>
      <c r="BC7" s="623"/>
      <c r="BD7" s="623"/>
      <c r="BE7" s="623"/>
      <c r="BF7" s="624"/>
      <c r="BG7" s="625">
        <v>1792635</v>
      </c>
      <c r="BH7" s="626"/>
      <c r="BI7" s="626"/>
      <c r="BJ7" s="626"/>
      <c r="BK7" s="626"/>
      <c r="BL7" s="626"/>
      <c r="BM7" s="626"/>
      <c r="BN7" s="627"/>
      <c r="BO7" s="628">
        <v>30.9</v>
      </c>
      <c r="BP7" s="628"/>
      <c r="BQ7" s="628"/>
      <c r="BR7" s="628"/>
      <c r="BS7" s="629" t="s">
        <v>139</v>
      </c>
      <c r="BT7" s="629"/>
      <c r="BU7" s="629"/>
      <c r="BV7" s="629"/>
      <c r="BW7" s="629"/>
      <c r="BX7" s="629"/>
      <c r="BY7" s="629"/>
      <c r="BZ7" s="629"/>
      <c r="CA7" s="629"/>
      <c r="CB7" s="633"/>
      <c r="CD7" s="622" t="s">
        <v>239</v>
      </c>
      <c r="CE7" s="623"/>
      <c r="CF7" s="623"/>
      <c r="CG7" s="623"/>
      <c r="CH7" s="623"/>
      <c r="CI7" s="623"/>
      <c r="CJ7" s="623"/>
      <c r="CK7" s="623"/>
      <c r="CL7" s="623"/>
      <c r="CM7" s="623"/>
      <c r="CN7" s="623"/>
      <c r="CO7" s="623"/>
      <c r="CP7" s="623"/>
      <c r="CQ7" s="624"/>
      <c r="CR7" s="625">
        <v>4119040</v>
      </c>
      <c r="CS7" s="626"/>
      <c r="CT7" s="626"/>
      <c r="CU7" s="626"/>
      <c r="CV7" s="626"/>
      <c r="CW7" s="626"/>
      <c r="CX7" s="626"/>
      <c r="CY7" s="627"/>
      <c r="CZ7" s="628">
        <v>22.9</v>
      </c>
      <c r="DA7" s="628"/>
      <c r="DB7" s="628"/>
      <c r="DC7" s="628"/>
      <c r="DD7" s="634">
        <v>298748</v>
      </c>
      <c r="DE7" s="626"/>
      <c r="DF7" s="626"/>
      <c r="DG7" s="626"/>
      <c r="DH7" s="626"/>
      <c r="DI7" s="626"/>
      <c r="DJ7" s="626"/>
      <c r="DK7" s="626"/>
      <c r="DL7" s="626"/>
      <c r="DM7" s="626"/>
      <c r="DN7" s="626"/>
      <c r="DO7" s="626"/>
      <c r="DP7" s="627"/>
      <c r="DQ7" s="634">
        <v>2172841</v>
      </c>
      <c r="DR7" s="626"/>
      <c r="DS7" s="626"/>
      <c r="DT7" s="626"/>
      <c r="DU7" s="626"/>
      <c r="DV7" s="626"/>
      <c r="DW7" s="626"/>
      <c r="DX7" s="626"/>
      <c r="DY7" s="626"/>
      <c r="DZ7" s="626"/>
      <c r="EA7" s="626"/>
      <c r="EB7" s="626"/>
      <c r="EC7" s="635"/>
    </row>
    <row r="8" spans="2:143" ht="11.25" customHeight="1" x14ac:dyDescent="0.15">
      <c r="B8" s="622" t="s">
        <v>240</v>
      </c>
      <c r="C8" s="623"/>
      <c r="D8" s="623"/>
      <c r="E8" s="623"/>
      <c r="F8" s="623"/>
      <c r="G8" s="623"/>
      <c r="H8" s="623"/>
      <c r="I8" s="623"/>
      <c r="J8" s="623"/>
      <c r="K8" s="623"/>
      <c r="L8" s="623"/>
      <c r="M8" s="623"/>
      <c r="N8" s="623"/>
      <c r="O8" s="623"/>
      <c r="P8" s="623"/>
      <c r="Q8" s="624"/>
      <c r="R8" s="625">
        <v>7225</v>
      </c>
      <c r="S8" s="626"/>
      <c r="T8" s="626"/>
      <c r="U8" s="626"/>
      <c r="V8" s="626"/>
      <c r="W8" s="626"/>
      <c r="X8" s="626"/>
      <c r="Y8" s="627"/>
      <c r="Z8" s="628">
        <v>0</v>
      </c>
      <c r="AA8" s="628"/>
      <c r="AB8" s="628"/>
      <c r="AC8" s="628"/>
      <c r="AD8" s="629">
        <v>7225</v>
      </c>
      <c r="AE8" s="629"/>
      <c r="AF8" s="629"/>
      <c r="AG8" s="629"/>
      <c r="AH8" s="629"/>
      <c r="AI8" s="629"/>
      <c r="AJ8" s="629"/>
      <c r="AK8" s="629"/>
      <c r="AL8" s="630">
        <v>0.1</v>
      </c>
      <c r="AM8" s="631"/>
      <c r="AN8" s="631"/>
      <c r="AO8" s="632"/>
      <c r="AP8" s="622" t="s">
        <v>241</v>
      </c>
      <c r="AQ8" s="623"/>
      <c r="AR8" s="623"/>
      <c r="AS8" s="623"/>
      <c r="AT8" s="623"/>
      <c r="AU8" s="623"/>
      <c r="AV8" s="623"/>
      <c r="AW8" s="623"/>
      <c r="AX8" s="623"/>
      <c r="AY8" s="623"/>
      <c r="AZ8" s="623"/>
      <c r="BA8" s="623"/>
      <c r="BB8" s="623"/>
      <c r="BC8" s="623"/>
      <c r="BD8" s="623"/>
      <c r="BE8" s="623"/>
      <c r="BF8" s="624"/>
      <c r="BG8" s="625">
        <v>45754</v>
      </c>
      <c r="BH8" s="626"/>
      <c r="BI8" s="626"/>
      <c r="BJ8" s="626"/>
      <c r="BK8" s="626"/>
      <c r="BL8" s="626"/>
      <c r="BM8" s="626"/>
      <c r="BN8" s="627"/>
      <c r="BO8" s="628">
        <v>0.8</v>
      </c>
      <c r="BP8" s="628"/>
      <c r="BQ8" s="628"/>
      <c r="BR8" s="628"/>
      <c r="BS8" s="629" t="s">
        <v>139</v>
      </c>
      <c r="BT8" s="629"/>
      <c r="BU8" s="629"/>
      <c r="BV8" s="629"/>
      <c r="BW8" s="629"/>
      <c r="BX8" s="629"/>
      <c r="BY8" s="629"/>
      <c r="BZ8" s="629"/>
      <c r="CA8" s="629"/>
      <c r="CB8" s="633"/>
      <c r="CD8" s="622" t="s">
        <v>242</v>
      </c>
      <c r="CE8" s="623"/>
      <c r="CF8" s="623"/>
      <c r="CG8" s="623"/>
      <c r="CH8" s="623"/>
      <c r="CI8" s="623"/>
      <c r="CJ8" s="623"/>
      <c r="CK8" s="623"/>
      <c r="CL8" s="623"/>
      <c r="CM8" s="623"/>
      <c r="CN8" s="623"/>
      <c r="CO8" s="623"/>
      <c r="CP8" s="623"/>
      <c r="CQ8" s="624"/>
      <c r="CR8" s="625">
        <v>5981464</v>
      </c>
      <c r="CS8" s="626"/>
      <c r="CT8" s="626"/>
      <c r="CU8" s="626"/>
      <c r="CV8" s="626"/>
      <c r="CW8" s="626"/>
      <c r="CX8" s="626"/>
      <c r="CY8" s="627"/>
      <c r="CZ8" s="628">
        <v>33.200000000000003</v>
      </c>
      <c r="DA8" s="628"/>
      <c r="DB8" s="628"/>
      <c r="DC8" s="628"/>
      <c r="DD8" s="634">
        <v>44507</v>
      </c>
      <c r="DE8" s="626"/>
      <c r="DF8" s="626"/>
      <c r="DG8" s="626"/>
      <c r="DH8" s="626"/>
      <c r="DI8" s="626"/>
      <c r="DJ8" s="626"/>
      <c r="DK8" s="626"/>
      <c r="DL8" s="626"/>
      <c r="DM8" s="626"/>
      <c r="DN8" s="626"/>
      <c r="DO8" s="626"/>
      <c r="DP8" s="627"/>
      <c r="DQ8" s="634">
        <v>2794836</v>
      </c>
      <c r="DR8" s="626"/>
      <c r="DS8" s="626"/>
      <c r="DT8" s="626"/>
      <c r="DU8" s="626"/>
      <c r="DV8" s="626"/>
      <c r="DW8" s="626"/>
      <c r="DX8" s="626"/>
      <c r="DY8" s="626"/>
      <c r="DZ8" s="626"/>
      <c r="EA8" s="626"/>
      <c r="EB8" s="626"/>
      <c r="EC8" s="635"/>
    </row>
    <row r="9" spans="2:143" ht="11.25" customHeight="1" x14ac:dyDescent="0.15">
      <c r="B9" s="622" t="s">
        <v>243</v>
      </c>
      <c r="C9" s="623"/>
      <c r="D9" s="623"/>
      <c r="E9" s="623"/>
      <c r="F9" s="623"/>
      <c r="G9" s="623"/>
      <c r="H9" s="623"/>
      <c r="I9" s="623"/>
      <c r="J9" s="623"/>
      <c r="K9" s="623"/>
      <c r="L9" s="623"/>
      <c r="M9" s="623"/>
      <c r="N9" s="623"/>
      <c r="O9" s="623"/>
      <c r="P9" s="623"/>
      <c r="Q9" s="624"/>
      <c r="R9" s="625">
        <v>6941</v>
      </c>
      <c r="S9" s="626"/>
      <c r="T9" s="626"/>
      <c r="U9" s="626"/>
      <c r="V9" s="626"/>
      <c r="W9" s="626"/>
      <c r="X9" s="626"/>
      <c r="Y9" s="627"/>
      <c r="Z9" s="628">
        <v>0</v>
      </c>
      <c r="AA9" s="628"/>
      <c r="AB9" s="628"/>
      <c r="AC9" s="628"/>
      <c r="AD9" s="629">
        <v>6941</v>
      </c>
      <c r="AE9" s="629"/>
      <c r="AF9" s="629"/>
      <c r="AG9" s="629"/>
      <c r="AH9" s="629"/>
      <c r="AI9" s="629"/>
      <c r="AJ9" s="629"/>
      <c r="AK9" s="629"/>
      <c r="AL9" s="630">
        <v>0.1</v>
      </c>
      <c r="AM9" s="631"/>
      <c r="AN9" s="631"/>
      <c r="AO9" s="632"/>
      <c r="AP9" s="622" t="s">
        <v>244</v>
      </c>
      <c r="AQ9" s="623"/>
      <c r="AR9" s="623"/>
      <c r="AS9" s="623"/>
      <c r="AT9" s="623"/>
      <c r="AU9" s="623"/>
      <c r="AV9" s="623"/>
      <c r="AW9" s="623"/>
      <c r="AX9" s="623"/>
      <c r="AY9" s="623"/>
      <c r="AZ9" s="623"/>
      <c r="BA9" s="623"/>
      <c r="BB9" s="623"/>
      <c r="BC9" s="623"/>
      <c r="BD9" s="623"/>
      <c r="BE9" s="623"/>
      <c r="BF9" s="624"/>
      <c r="BG9" s="625">
        <v>1510491</v>
      </c>
      <c r="BH9" s="626"/>
      <c r="BI9" s="626"/>
      <c r="BJ9" s="626"/>
      <c r="BK9" s="626"/>
      <c r="BL9" s="626"/>
      <c r="BM9" s="626"/>
      <c r="BN9" s="627"/>
      <c r="BO9" s="628">
        <v>26</v>
      </c>
      <c r="BP9" s="628"/>
      <c r="BQ9" s="628"/>
      <c r="BR9" s="628"/>
      <c r="BS9" s="629" t="s">
        <v>139</v>
      </c>
      <c r="BT9" s="629"/>
      <c r="BU9" s="629"/>
      <c r="BV9" s="629"/>
      <c r="BW9" s="629"/>
      <c r="BX9" s="629"/>
      <c r="BY9" s="629"/>
      <c r="BZ9" s="629"/>
      <c r="CA9" s="629"/>
      <c r="CB9" s="633"/>
      <c r="CD9" s="622" t="s">
        <v>245</v>
      </c>
      <c r="CE9" s="623"/>
      <c r="CF9" s="623"/>
      <c r="CG9" s="623"/>
      <c r="CH9" s="623"/>
      <c r="CI9" s="623"/>
      <c r="CJ9" s="623"/>
      <c r="CK9" s="623"/>
      <c r="CL9" s="623"/>
      <c r="CM9" s="623"/>
      <c r="CN9" s="623"/>
      <c r="CO9" s="623"/>
      <c r="CP9" s="623"/>
      <c r="CQ9" s="624"/>
      <c r="CR9" s="625">
        <v>1202877</v>
      </c>
      <c r="CS9" s="626"/>
      <c r="CT9" s="626"/>
      <c r="CU9" s="626"/>
      <c r="CV9" s="626"/>
      <c r="CW9" s="626"/>
      <c r="CX9" s="626"/>
      <c r="CY9" s="627"/>
      <c r="CZ9" s="628">
        <v>6.7</v>
      </c>
      <c r="DA9" s="628"/>
      <c r="DB9" s="628"/>
      <c r="DC9" s="628"/>
      <c r="DD9" s="634">
        <v>11702</v>
      </c>
      <c r="DE9" s="626"/>
      <c r="DF9" s="626"/>
      <c r="DG9" s="626"/>
      <c r="DH9" s="626"/>
      <c r="DI9" s="626"/>
      <c r="DJ9" s="626"/>
      <c r="DK9" s="626"/>
      <c r="DL9" s="626"/>
      <c r="DM9" s="626"/>
      <c r="DN9" s="626"/>
      <c r="DO9" s="626"/>
      <c r="DP9" s="627"/>
      <c r="DQ9" s="634">
        <v>966922</v>
      </c>
      <c r="DR9" s="626"/>
      <c r="DS9" s="626"/>
      <c r="DT9" s="626"/>
      <c r="DU9" s="626"/>
      <c r="DV9" s="626"/>
      <c r="DW9" s="626"/>
      <c r="DX9" s="626"/>
      <c r="DY9" s="626"/>
      <c r="DZ9" s="626"/>
      <c r="EA9" s="626"/>
      <c r="EB9" s="626"/>
      <c r="EC9" s="635"/>
    </row>
    <row r="10" spans="2:143" ht="11.25" customHeight="1" x14ac:dyDescent="0.15">
      <c r="B10" s="622" t="s">
        <v>246</v>
      </c>
      <c r="C10" s="623"/>
      <c r="D10" s="623"/>
      <c r="E10" s="623"/>
      <c r="F10" s="623"/>
      <c r="G10" s="623"/>
      <c r="H10" s="623"/>
      <c r="I10" s="623"/>
      <c r="J10" s="623"/>
      <c r="K10" s="623"/>
      <c r="L10" s="623"/>
      <c r="M10" s="623"/>
      <c r="N10" s="623"/>
      <c r="O10" s="623"/>
      <c r="P10" s="623"/>
      <c r="Q10" s="624"/>
      <c r="R10" s="625" t="s">
        <v>139</v>
      </c>
      <c r="S10" s="626"/>
      <c r="T10" s="626"/>
      <c r="U10" s="626"/>
      <c r="V10" s="626"/>
      <c r="W10" s="626"/>
      <c r="X10" s="626"/>
      <c r="Y10" s="627"/>
      <c r="Z10" s="628" t="s">
        <v>139</v>
      </c>
      <c r="AA10" s="628"/>
      <c r="AB10" s="628"/>
      <c r="AC10" s="628"/>
      <c r="AD10" s="629" t="s">
        <v>235</v>
      </c>
      <c r="AE10" s="629"/>
      <c r="AF10" s="629"/>
      <c r="AG10" s="629"/>
      <c r="AH10" s="629"/>
      <c r="AI10" s="629"/>
      <c r="AJ10" s="629"/>
      <c r="AK10" s="629"/>
      <c r="AL10" s="630" t="s">
        <v>139</v>
      </c>
      <c r="AM10" s="631"/>
      <c r="AN10" s="631"/>
      <c r="AO10" s="632"/>
      <c r="AP10" s="622" t="s">
        <v>247</v>
      </c>
      <c r="AQ10" s="623"/>
      <c r="AR10" s="623"/>
      <c r="AS10" s="623"/>
      <c r="AT10" s="623"/>
      <c r="AU10" s="623"/>
      <c r="AV10" s="623"/>
      <c r="AW10" s="623"/>
      <c r="AX10" s="623"/>
      <c r="AY10" s="623"/>
      <c r="AZ10" s="623"/>
      <c r="BA10" s="623"/>
      <c r="BB10" s="623"/>
      <c r="BC10" s="623"/>
      <c r="BD10" s="623"/>
      <c r="BE10" s="623"/>
      <c r="BF10" s="624"/>
      <c r="BG10" s="625">
        <v>124631</v>
      </c>
      <c r="BH10" s="626"/>
      <c r="BI10" s="626"/>
      <c r="BJ10" s="626"/>
      <c r="BK10" s="626"/>
      <c r="BL10" s="626"/>
      <c r="BM10" s="626"/>
      <c r="BN10" s="627"/>
      <c r="BO10" s="628">
        <v>2.1</v>
      </c>
      <c r="BP10" s="628"/>
      <c r="BQ10" s="628"/>
      <c r="BR10" s="628"/>
      <c r="BS10" s="629" t="s">
        <v>139</v>
      </c>
      <c r="BT10" s="629"/>
      <c r="BU10" s="629"/>
      <c r="BV10" s="629"/>
      <c r="BW10" s="629"/>
      <c r="BX10" s="629"/>
      <c r="BY10" s="629"/>
      <c r="BZ10" s="629"/>
      <c r="CA10" s="629"/>
      <c r="CB10" s="633"/>
      <c r="CD10" s="622" t="s">
        <v>248</v>
      </c>
      <c r="CE10" s="623"/>
      <c r="CF10" s="623"/>
      <c r="CG10" s="623"/>
      <c r="CH10" s="623"/>
      <c r="CI10" s="623"/>
      <c r="CJ10" s="623"/>
      <c r="CK10" s="623"/>
      <c r="CL10" s="623"/>
      <c r="CM10" s="623"/>
      <c r="CN10" s="623"/>
      <c r="CO10" s="623"/>
      <c r="CP10" s="623"/>
      <c r="CQ10" s="624"/>
      <c r="CR10" s="625">
        <v>20692</v>
      </c>
      <c r="CS10" s="626"/>
      <c r="CT10" s="626"/>
      <c r="CU10" s="626"/>
      <c r="CV10" s="626"/>
      <c r="CW10" s="626"/>
      <c r="CX10" s="626"/>
      <c r="CY10" s="627"/>
      <c r="CZ10" s="628">
        <v>0.1</v>
      </c>
      <c r="DA10" s="628"/>
      <c r="DB10" s="628"/>
      <c r="DC10" s="628"/>
      <c r="DD10" s="634" t="s">
        <v>235</v>
      </c>
      <c r="DE10" s="626"/>
      <c r="DF10" s="626"/>
      <c r="DG10" s="626"/>
      <c r="DH10" s="626"/>
      <c r="DI10" s="626"/>
      <c r="DJ10" s="626"/>
      <c r="DK10" s="626"/>
      <c r="DL10" s="626"/>
      <c r="DM10" s="626"/>
      <c r="DN10" s="626"/>
      <c r="DO10" s="626"/>
      <c r="DP10" s="627"/>
      <c r="DQ10" s="634">
        <v>20689</v>
      </c>
      <c r="DR10" s="626"/>
      <c r="DS10" s="626"/>
      <c r="DT10" s="626"/>
      <c r="DU10" s="626"/>
      <c r="DV10" s="626"/>
      <c r="DW10" s="626"/>
      <c r="DX10" s="626"/>
      <c r="DY10" s="626"/>
      <c r="DZ10" s="626"/>
      <c r="EA10" s="626"/>
      <c r="EB10" s="626"/>
      <c r="EC10" s="635"/>
    </row>
    <row r="11" spans="2:143" ht="11.25" customHeight="1" x14ac:dyDescent="0.15">
      <c r="B11" s="622" t="s">
        <v>249</v>
      </c>
      <c r="C11" s="623"/>
      <c r="D11" s="623"/>
      <c r="E11" s="623"/>
      <c r="F11" s="623"/>
      <c r="G11" s="623"/>
      <c r="H11" s="623"/>
      <c r="I11" s="623"/>
      <c r="J11" s="623"/>
      <c r="K11" s="623"/>
      <c r="L11" s="623"/>
      <c r="M11" s="623"/>
      <c r="N11" s="623"/>
      <c r="O11" s="623"/>
      <c r="P11" s="623"/>
      <c r="Q11" s="624"/>
      <c r="R11" s="625">
        <v>664831</v>
      </c>
      <c r="S11" s="626"/>
      <c r="T11" s="626"/>
      <c r="U11" s="626"/>
      <c r="V11" s="626"/>
      <c r="W11" s="626"/>
      <c r="X11" s="626"/>
      <c r="Y11" s="627"/>
      <c r="Z11" s="630">
        <v>3.4</v>
      </c>
      <c r="AA11" s="631"/>
      <c r="AB11" s="631"/>
      <c r="AC11" s="637"/>
      <c r="AD11" s="634">
        <v>664831</v>
      </c>
      <c r="AE11" s="626"/>
      <c r="AF11" s="626"/>
      <c r="AG11" s="626"/>
      <c r="AH11" s="626"/>
      <c r="AI11" s="626"/>
      <c r="AJ11" s="626"/>
      <c r="AK11" s="627"/>
      <c r="AL11" s="630">
        <v>7.4</v>
      </c>
      <c r="AM11" s="631"/>
      <c r="AN11" s="631"/>
      <c r="AO11" s="632"/>
      <c r="AP11" s="622" t="s">
        <v>250</v>
      </c>
      <c r="AQ11" s="623"/>
      <c r="AR11" s="623"/>
      <c r="AS11" s="623"/>
      <c r="AT11" s="623"/>
      <c r="AU11" s="623"/>
      <c r="AV11" s="623"/>
      <c r="AW11" s="623"/>
      <c r="AX11" s="623"/>
      <c r="AY11" s="623"/>
      <c r="AZ11" s="623"/>
      <c r="BA11" s="623"/>
      <c r="BB11" s="623"/>
      <c r="BC11" s="623"/>
      <c r="BD11" s="623"/>
      <c r="BE11" s="623"/>
      <c r="BF11" s="624"/>
      <c r="BG11" s="625">
        <v>111759</v>
      </c>
      <c r="BH11" s="626"/>
      <c r="BI11" s="626"/>
      <c r="BJ11" s="626"/>
      <c r="BK11" s="626"/>
      <c r="BL11" s="626"/>
      <c r="BM11" s="626"/>
      <c r="BN11" s="627"/>
      <c r="BO11" s="628">
        <v>1.9</v>
      </c>
      <c r="BP11" s="628"/>
      <c r="BQ11" s="628"/>
      <c r="BR11" s="628"/>
      <c r="BS11" s="629" t="s">
        <v>235</v>
      </c>
      <c r="BT11" s="629"/>
      <c r="BU11" s="629"/>
      <c r="BV11" s="629"/>
      <c r="BW11" s="629"/>
      <c r="BX11" s="629"/>
      <c r="BY11" s="629"/>
      <c r="BZ11" s="629"/>
      <c r="CA11" s="629"/>
      <c r="CB11" s="633"/>
      <c r="CD11" s="622" t="s">
        <v>251</v>
      </c>
      <c r="CE11" s="623"/>
      <c r="CF11" s="623"/>
      <c r="CG11" s="623"/>
      <c r="CH11" s="623"/>
      <c r="CI11" s="623"/>
      <c r="CJ11" s="623"/>
      <c r="CK11" s="623"/>
      <c r="CL11" s="623"/>
      <c r="CM11" s="623"/>
      <c r="CN11" s="623"/>
      <c r="CO11" s="623"/>
      <c r="CP11" s="623"/>
      <c r="CQ11" s="624"/>
      <c r="CR11" s="625">
        <v>374720</v>
      </c>
      <c r="CS11" s="626"/>
      <c r="CT11" s="626"/>
      <c r="CU11" s="626"/>
      <c r="CV11" s="626"/>
      <c r="CW11" s="626"/>
      <c r="CX11" s="626"/>
      <c r="CY11" s="627"/>
      <c r="CZ11" s="628">
        <v>2.1</v>
      </c>
      <c r="DA11" s="628"/>
      <c r="DB11" s="628"/>
      <c r="DC11" s="628"/>
      <c r="DD11" s="634">
        <v>231198</v>
      </c>
      <c r="DE11" s="626"/>
      <c r="DF11" s="626"/>
      <c r="DG11" s="626"/>
      <c r="DH11" s="626"/>
      <c r="DI11" s="626"/>
      <c r="DJ11" s="626"/>
      <c r="DK11" s="626"/>
      <c r="DL11" s="626"/>
      <c r="DM11" s="626"/>
      <c r="DN11" s="626"/>
      <c r="DO11" s="626"/>
      <c r="DP11" s="627"/>
      <c r="DQ11" s="634">
        <v>76696</v>
      </c>
      <c r="DR11" s="626"/>
      <c r="DS11" s="626"/>
      <c r="DT11" s="626"/>
      <c r="DU11" s="626"/>
      <c r="DV11" s="626"/>
      <c r="DW11" s="626"/>
      <c r="DX11" s="626"/>
      <c r="DY11" s="626"/>
      <c r="DZ11" s="626"/>
      <c r="EA11" s="626"/>
      <c r="EB11" s="626"/>
      <c r="EC11" s="635"/>
    </row>
    <row r="12" spans="2:143" ht="11.25" customHeight="1" x14ac:dyDescent="0.15">
      <c r="B12" s="622" t="s">
        <v>252</v>
      </c>
      <c r="C12" s="623"/>
      <c r="D12" s="623"/>
      <c r="E12" s="623"/>
      <c r="F12" s="623"/>
      <c r="G12" s="623"/>
      <c r="H12" s="623"/>
      <c r="I12" s="623"/>
      <c r="J12" s="623"/>
      <c r="K12" s="623"/>
      <c r="L12" s="623"/>
      <c r="M12" s="623"/>
      <c r="N12" s="623"/>
      <c r="O12" s="623"/>
      <c r="P12" s="623"/>
      <c r="Q12" s="624"/>
      <c r="R12" s="625" t="s">
        <v>139</v>
      </c>
      <c r="S12" s="626"/>
      <c r="T12" s="626"/>
      <c r="U12" s="626"/>
      <c r="V12" s="626"/>
      <c r="W12" s="626"/>
      <c r="X12" s="626"/>
      <c r="Y12" s="627"/>
      <c r="Z12" s="628" t="s">
        <v>235</v>
      </c>
      <c r="AA12" s="628"/>
      <c r="AB12" s="628"/>
      <c r="AC12" s="628"/>
      <c r="AD12" s="629" t="s">
        <v>139</v>
      </c>
      <c r="AE12" s="629"/>
      <c r="AF12" s="629"/>
      <c r="AG12" s="629"/>
      <c r="AH12" s="629"/>
      <c r="AI12" s="629"/>
      <c r="AJ12" s="629"/>
      <c r="AK12" s="629"/>
      <c r="AL12" s="630" t="s">
        <v>139</v>
      </c>
      <c r="AM12" s="631"/>
      <c r="AN12" s="631"/>
      <c r="AO12" s="632"/>
      <c r="AP12" s="622" t="s">
        <v>253</v>
      </c>
      <c r="AQ12" s="623"/>
      <c r="AR12" s="623"/>
      <c r="AS12" s="623"/>
      <c r="AT12" s="623"/>
      <c r="AU12" s="623"/>
      <c r="AV12" s="623"/>
      <c r="AW12" s="623"/>
      <c r="AX12" s="623"/>
      <c r="AY12" s="623"/>
      <c r="AZ12" s="623"/>
      <c r="BA12" s="623"/>
      <c r="BB12" s="623"/>
      <c r="BC12" s="623"/>
      <c r="BD12" s="623"/>
      <c r="BE12" s="623"/>
      <c r="BF12" s="624"/>
      <c r="BG12" s="625">
        <v>3755271</v>
      </c>
      <c r="BH12" s="626"/>
      <c r="BI12" s="626"/>
      <c r="BJ12" s="626"/>
      <c r="BK12" s="626"/>
      <c r="BL12" s="626"/>
      <c r="BM12" s="626"/>
      <c r="BN12" s="627"/>
      <c r="BO12" s="628">
        <v>64.599999999999994</v>
      </c>
      <c r="BP12" s="628"/>
      <c r="BQ12" s="628"/>
      <c r="BR12" s="628"/>
      <c r="BS12" s="629" t="s">
        <v>235</v>
      </c>
      <c r="BT12" s="629"/>
      <c r="BU12" s="629"/>
      <c r="BV12" s="629"/>
      <c r="BW12" s="629"/>
      <c r="BX12" s="629"/>
      <c r="BY12" s="629"/>
      <c r="BZ12" s="629"/>
      <c r="CA12" s="629"/>
      <c r="CB12" s="633"/>
      <c r="CD12" s="622" t="s">
        <v>254</v>
      </c>
      <c r="CE12" s="623"/>
      <c r="CF12" s="623"/>
      <c r="CG12" s="623"/>
      <c r="CH12" s="623"/>
      <c r="CI12" s="623"/>
      <c r="CJ12" s="623"/>
      <c r="CK12" s="623"/>
      <c r="CL12" s="623"/>
      <c r="CM12" s="623"/>
      <c r="CN12" s="623"/>
      <c r="CO12" s="623"/>
      <c r="CP12" s="623"/>
      <c r="CQ12" s="624"/>
      <c r="CR12" s="625">
        <v>520408</v>
      </c>
      <c r="CS12" s="626"/>
      <c r="CT12" s="626"/>
      <c r="CU12" s="626"/>
      <c r="CV12" s="626"/>
      <c r="CW12" s="626"/>
      <c r="CX12" s="626"/>
      <c r="CY12" s="627"/>
      <c r="CZ12" s="628">
        <v>2.9</v>
      </c>
      <c r="DA12" s="628"/>
      <c r="DB12" s="628"/>
      <c r="DC12" s="628"/>
      <c r="DD12" s="634">
        <v>13310</v>
      </c>
      <c r="DE12" s="626"/>
      <c r="DF12" s="626"/>
      <c r="DG12" s="626"/>
      <c r="DH12" s="626"/>
      <c r="DI12" s="626"/>
      <c r="DJ12" s="626"/>
      <c r="DK12" s="626"/>
      <c r="DL12" s="626"/>
      <c r="DM12" s="626"/>
      <c r="DN12" s="626"/>
      <c r="DO12" s="626"/>
      <c r="DP12" s="627"/>
      <c r="DQ12" s="634">
        <v>460231</v>
      </c>
      <c r="DR12" s="626"/>
      <c r="DS12" s="626"/>
      <c r="DT12" s="626"/>
      <c r="DU12" s="626"/>
      <c r="DV12" s="626"/>
      <c r="DW12" s="626"/>
      <c r="DX12" s="626"/>
      <c r="DY12" s="626"/>
      <c r="DZ12" s="626"/>
      <c r="EA12" s="626"/>
      <c r="EB12" s="626"/>
      <c r="EC12" s="635"/>
    </row>
    <row r="13" spans="2:143" ht="11.25" customHeight="1" x14ac:dyDescent="0.15">
      <c r="B13" s="622" t="s">
        <v>255</v>
      </c>
      <c r="C13" s="623"/>
      <c r="D13" s="623"/>
      <c r="E13" s="623"/>
      <c r="F13" s="623"/>
      <c r="G13" s="623"/>
      <c r="H13" s="623"/>
      <c r="I13" s="623"/>
      <c r="J13" s="623"/>
      <c r="K13" s="623"/>
      <c r="L13" s="623"/>
      <c r="M13" s="623"/>
      <c r="N13" s="623"/>
      <c r="O13" s="623"/>
      <c r="P13" s="623"/>
      <c r="Q13" s="624"/>
      <c r="R13" s="625" t="s">
        <v>139</v>
      </c>
      <c r="S13" s="626"/>
      <c r="T13" s="626"/>
      <c r="U13" s="626"/>
      <c r="V13" s="626"/>
      <c r="W13" s="626"/>
      <c r="X13" s="626"/>
      <c r="Y13" s="627"/>
      <c r="Z13" s="628" t="s">
        <v>139</v>
      </c>
      <c r="AA13" s="628"/>
      <c r="AB13" s="628"/>
      <c r="AC13" s="628"/>
      <c r="AD13" s="629" t="s">
        <v>235</v>
      </c>
      <c r="AE13" s="629"/>
      <c r="AF13" s="629"/>
      <c r="AG13" s="629"/>
      <c r="AH13" s="629"/>
      <c r="AI13" s="629"/>
      <c r="AJ13" s="629"/>
      <c r="AK13" s="629"/>
      <c r="AL13" s="630" t="s">
        <v>235</v>
      </c>
      <c r="AM13" s="631"/>
      <c r="AN13" s="631"/>
      <c r="AO13" s="632"/>
      <c r="AP13" s="622" t="s">
        <v>256</v>
      </c>
      <c r="AQ13" s="623"/>
      <c r="AR13" s="623"/>
      <c r="AS13" s="623"/>
      <c r="AT13" s="623"/>
      <c r="AU13" s="623"/>
      <c r="AV13" s="623"/>
      <c r="AW13" s="623"/>
      <c r="AX13" s="623"/>
      <c r="AY13" s="623"/>
      <c r="AZ13" s="623"/>
      <c r="BA13" s="623"/>
      <c r="BB13" s="623"/>
      <c r="BC13" s="623"/>
      <c r="BD13" s="623"/>
      <c r="BE13" s="623"/>
      <c r="BF13" s="624"/>
      <c r="BG13" s="625">
        <v>3703833</v>
      </c>
      <c r="BH13" s="626"/>
      <c r="BI13" s="626"/>
      <c r="BJ13" s="626"/>
      <c r="BK13" s="626"/>
      <c r="BL13" s="626"/>
      <c r="BM13" s="626"/>
      <c r="BN13" s="627"/>
      <c r="BO13" s="628">
        <v>63.8</v>
      </c>
      <c r="BP13" s="628"/>
      <c r="BQ13" s="628"/>
      <c r="BR13" s="628"/>
      <c r="BS13" s="629" t="s">
        <v>235</v>
      </c>
      <c r="BT13" s="629"/>
      <c r="BU13" s="629"/>
      <c r="BV13" s="629"/>
      <c r="BW13" s="629"/>
      <c r="BX13" s="629"/>
      <c r="BY13" s="629"/>
      <c r="BZ13" s="629"/>
      <c r="CA13" s="629"/>
      <c r="CB13" s="633"/>
      <c r="CD13" s="622" t="s">
        <v>257</v>
      </c>
      <c r="CE13" s="623"/>
      <c r="CF13" s="623"/>
      <c r="CG13" s="623"/>
      <c r="CH13" s="623"/>
      <c r="CI13" s="623"/>
      <c r="CJ13" s="623"/>
      <c r="CK13" s="623"/>
      <c r="CL13" s="623"/>
      <c r="CM13" s="623"/>
      <c r="CN13" s="623"/>
      <c r="CO13" s="623"/>
      <c r="CP13" s="623"/>
      <c r="CQ13" s="624"/>
      <c r="CR13" s="625">
        <v>1645637</v>
      </c>
      <c r="CS13" s="626"/>
      <c r="CT13" s="626"/>
      <c r="CU13" s="626"/>
      <c r="CV13" s="626"/>
      <c r="CW13" s="626"/>
      <c r="CX13" s="626"/>
      <c r="CY13" s="627"/>
      <c r="CZ13" s="628">
        <v>9.1</v>
      </c>
      <c r="DA13" s="628"/>
      <c r="DB13" s="628"/>
      <c r="DC13" s="628"/>
      <c r="DD13" s="634">
        <v>874550</v>
      </c>
      <c r="DE13" s="626"/>
      <c r="DF13" s="626"/>
      <c r="DG13" s="626"/>
      <c r="DH13" s="626"/>
      <c r="DI13" s="626"/>
      <c r="DJ13" s="626"/>
      <c r="DK13" s="626"/>
      <c r="DL13" s="626"/>
      <c r="DM13" s="626"/>
      <c r="DN13" s="626"/>
      <c r="DO13" s="626"/>
      <c r="DP13" s="627"/>
      <c r="DQ13" s="634">
        <v>894810</v>
      </c>
      <c r="DR13" s="626"/>
      <c r="DS13" s="626"/>
      <c r="DT13" s="626"/>
      <c r="DU13" s="626"/>
      <c r="DV13" s="626"/>
      <c r="DW13" s="626"/>
      <c r="DX13" s="626"/>
      <c r="DY13" s="626"/>
      <c r="DZ13" s="626"/>
      <c r="EA13" s="626"/>
      <c r="EB13" s="626"/>
      <c r="EC13" s="635"/>
    </row>
    <row r="14" spans="2:143" ht="11.25" customHeight="1" x14ac:dyDescent="0.15">
      <c r="B14" s="622" t="s">
        <v>258</v>
      </c>
      <c r="C14" s="623"/>
      <c r="D14" s="623"/>
      <c r="E14" s="623"/>
      <c r="F14" s="623"/>
      <c r="G14" s="623"/>
      <c r="H14" s="623"/>
      <c r="I14" s="623"/>
      <c r="J14" s="623"/>
      <c r="K14" s="623"/>
      <c r="L14" s="623"/>
      <c r="M14" s="623"/>
      <c r="N14" s="623"/>
      <c r="O14" s="623"/>
      <c r="P14" s="623"/>
      <c r="Q14" s="624"/>
      <c r="R14" s="625">
        <v>679</v>
      </c>
      <c r="S14" s="626"/>
      <c r="T14" s="626"/>
      <c r="U14" s="626"/>
      <c r="V14" s="626"/>
      <c r="W14" s="626"/>
      <c r="X14" s="626"/>
      <c r="Y14" s="627"/>
      <c r="Z14" s="628">
        <v>0</v>
      </c>
      <c r="AA14" s="628"/>
      <c r="AB14" s="628"/>
      <c r="AC14" s="628"/>
      <c r="AD14" s="629">
        <v>679</v>
      </c>
      <c r="AE14" s="629"/>
      <c r="AF14" s="629"/>
      <c r="AG14" s="629"/>
      <c r="AH14" s="629"/>
      <c r="AI14" s="629"/>
      <c r="AJ14" s="629"/>
      <c r="AK14" s="629"/>
      <c r="AL14" s="630">
        <v>0</v>
      </c>
      <c r="AM14" s="631"/>
      <c r="AN14" s="631"/>
      <c r="AO14" s="632"/>
      <c r="AP14" s="622" t="s">
        <v>259</v>
      </c>
      <c r="AQ14" s="623"/>
      <c r="AR14" s="623"/>
      <c r="AS14" s="623"/>
      <c r="AT14" s="623"/>
      <c r="AU14" s="623"/>
      <c r="AV14" s="623"/>
      <c r="AW14" s="623"/>
      <c r="AX14" s="623"/>
      <c r="AY14" s="623"/>
      <c r="AZ14" s="623"/>
      <c r="BA14" s="623"/>
      <c r="BB14" s="623"/>
      <c r="BC14" s="623"/>
      <c r="BD14" s="623"/>
      <c r="BE14" s="623"/>
      <c r="BF14" s="624"/>
      <c r="BG14" s="625">
        <v>118375</v>
      </c>
      <c r="BH14" s="626"/>
      <c r="BI14" s="626"/>
      <c r="BJ14" s="626"/>
      <c r="BK14" s="626"/>
      <c r="BL14" s="626"/>
      <c r="BM14" s="626"/>
      <c r="BN14" s="627"/>
      <c r="BO14" s="628">
        <v>2</v>
      </c>
      <c r="BP14" s="628"/>
      <c r="BQ14" s="628"/>
      <c r="BR14" s="628"/>
      <c r="BS14" s="629" t="s">
        <v>235</v>
      </c>
      <c r="BT14" s="629"/>
      <c r="BU14" s="629"/>
      <c r="BV14" s="629"/>
      <c r="BW14" s="629"/>
      <c r="BX14" s="629"/>
      <c r="BY14" s="629"/>
      <c r="BZ14" s="629"/>
      <c r="CA14" s="629"/>
      <c r="CB14" s="633"/>
      <c r="CD14" s="622" t="s">
        <v>260</v>
      </c>
      <c r="CE14" s="623"/>
      <c r="CF14" s="623"/>
      <c r="CG14" s="623"/>
      <c r="CH14" s="623"/>
      <c r="CI14" s="623"/>
      <c r="CJ14" s="623"/>
      <c r="CK14" s="623"/>
      <c r="CL14" s="623"/>
      <c r="CM14" s="623"/>
      <c r="CN14" s="623"/>
      <c r="CO14" s="623"/>
      <c r="CP14" s="623"/>
      <c r="CQ14" s="624"/>
      <c r="CR14" s="625">
        <v>484209</v>
      </c>
      <c r="CS14" s="626"/>
      <c r="CT14" s="626"/>
      <c r="CU14" s="626"/>
      <c r="CV14" s="626"/>
      <c r="CW14" s="626"/>
      <c r="CX14" s="626"/>
      <c r="CY14" s="627"/>
      <c r="CZ14" s="628">
        <v>2.7</v>
      </c>
      <c r="DA14" s="628"/>
      <c r="DB14" s="628"/>
      <c r="DC14" s="628"/>
      <c r="DD14" s="634" t="s">
        <v>139</v>
      </c>
      <c r="DE14" s="626"/>
      <c r="DF14" s="626"/>
      <c r="DG14" s="626"/>
      <c r="DH14" s="626"/>
      <c r="DI14" s="626"/>
      <c r="DJ14" s="626"/>
      <c r="DK14" s="626"/>
      <c r="DL14" s="626"/>
      <c r="DM14" s="626"/>
      <c r="DN14" s="626"/>
      <c r="DO14" s="626"/>
      <c r="DP14" s="627"/>
      <c r="DQ14" s="634">
        <v>484209</v>
      </c>
      <c r="DR14" s="626"/>
      <c r="DS14" s="626"/>
      <c r="DT14" s="626"/>
      <c r="DU14" s="626"/>
      <c r="DV14" s="626"/>
      <c r="DW14" s="626"/>
      <c r="DX14" s="626"/>
      <c r="DY14" s="626"/>
      <c r="DZ14" s="626"/>
      <c r="EA14" s="626"/>
      <c r="EB14" s="626"/>
      <c r="EC14" s="635"/>
    </row>
    <row r="15" spans="2:143" ht="11.25" customHeight="1" x14ac:dyDescent="0.15">
      <c r="B15" s="622" t="s">
        <v>261</v>
      </c>
      <c r="C15" s="623"/>
      <c r="D15" s="623"/>
      <c r="E15" s="623"/>
      <c r="F15" s="623"/>
      <c r="G15" s="623"/>
      <c r="H15" s="623"/>
      <c r="I15" s="623"/>
      <c r="J15" s="623"/>
      <c r="K15" s="623"/>
      <c r="L15" s="623"/>
      <c r="M15" s="623"/>
      <c r="N15" s="623"/>
      <c r="O15" s="623"/>
      <c r="P15" s="623"/>
      <c r="Q15" s="624"/>
      <c r="R15" s="625" t="s">
        <v>139</v>
      </c>
      <c r="S15" s="626"/>
      <c r="T15" s="626"/>
      <c r="U15" s="626"/>
      <c r="V15" s="626"/>
      <c r="W15" s="626"/>
      <c r="X15" s="626"/>
      <c r="Y15" s="627"/>
      <c r="Z15" s="628" t="s">
        <v>139</v>
      </c>
      <c r="AA15" s="628"/>
      <c r="AB15" s="628"/>
      <c r="AC15" s="628"/>
      <c r="AD15" s="629" t="s">
        <v>235</v>
      </c>
      <c r="AE15" s="629"/>
      <c r="AF15" s="629"/>
      <c r="AG15" s="629"/>
      <c r="AH15" s="629"/>
      <c r="AI15" s="629"/>
      <c r="AJ15" s="629"/>
      <c r="AK15" s="629"/>
      <c r="AL15" s="630" t="s">
        <v>139</v>
      </c>
      <c r="AM15" s="631"/>
      <c r="AN15" s="631"/>
      <c r="AO15" s="632"/>
      <c r="AP15" s="622" t="s">
        <v>262</v>
      </c>
      <c r="AQ15" s="623"/>
      <c r="AR15" s="623"/>
      <c r="AS15" s="623"/>
      <c r="AT15" s="623"/>
      <c r="AU15" s="623"/>
      <c r="AV15" s="623"/>
      <c r="AW15" s="623"/>
      <c r="AX15" s="623"/>
      <c r="AY15" s="623"/>
      <c r="AZ15" s="623"/>
      <c r="BA15" s="623"/>
      <c r="BB15" s="623"/>
      <c r="BC15" s="623"/>
      <c r="BD15" s="623"/>
      <c r="BE15" s="623"/>
      <c r="BF15" s="624"/>
      <c r="BG15" s="625">
        <v>112798</v>
      </c>
      <c r="BH15" s="626"/>
      <c r="BI15" s="626"/>
      <c r="BJ15" s="626"/>
      <c r="BK15" s="626"/>
      <c r="BL15" s="626"/>
      <c r="BM15" s="626"/>
      <c r="BN15" s="627"/>
      <c r="BO15" s="628">
        <v>1.9</v>
      </c>
      <c r="BP15" s="628"/>
      <c r="BQ15" s="628"/>
      <c r="BR15" s="628"/>
      <c r="BS15" s="629" t="s">
        <v>139</v>
      </c>
      <c r="BT15" s="629"/>
      <c r="BU15" s="629"/>
      <c r="BV15" s="629"/>
      <c r="BW15" s="629"/>
      <c r="BX15" s="629"/>
      <c r="BY15" s="629"/>
      <c r="BZ15" s="629"/>
      <c r="CA15" s="629"/>
      <c r="CB15" s="633"/>
      <c r="CD15" s="622" t="s">
        <v>263</v>
      </c>
      <c r="CE15" s="623"/>
      <c r="CF15" s="623"/>
      <c r="CG15" s="623"/>
      <c r="CH15" s="623"/>
      <c r="CI15" s="623"/>
      <c r="CJ15" s="623"/>
      <c r="CK15" s="623"/>
      <c r="CL15" s="623"/>
      <c r="CM15" s="623"/>
      <c r="CN15" s="623"/>
      <c r="CO15" s="623"/>
      <c r="CP15" s="623"/>
      <c r="CQ15" s="624"/>
      <c r="CR15" s="625">
        <v>2532658</v>
      </c>
      <c r="CS15" s="626"/>
      <c r="CT15" s="626"/>
      <c r="CU15" s="626"/>
      <c r="CV15" s="626"/>
      <c r="CW15" s="626"/>
      <c r="CX15" s="626"/>
      <c r="CY15" s="627"/>
      <c r="CZ15" s="628">
        <v>14.1</v>
      </c>
      <c r="DA15" s="628"/>
      <c r="DB15" s="628"/>
      <c r="DC15" s="628"/>
      <c r="DD15" s="634">
        <v>495469</v>
      </c>
      <c r="DE15" s="626"/>
      <c r="DF15" s="626"/>
      <c r="DG15" s="626"/>
      <c r="DH15" s="626"/>
      <c r="DI15" s="626"/>
      <c r="DJ15" s="626"/>
      <c r="DK15" s="626"/>
      <c r="DL15" s="626"/>
      <c r="DM15" s="626"/>
      <c r="DN15" s="626"/>
      <c r="DO15" s="626"/>
      <c r="DP15" s="627"/>
      <c r="DQ15" s="634">
        <v>1766455</v>
      </c>
      <c r="DR15" s="626"/>
      <c r="DS15" s="626"/>
      <c r="DT15" s="626"/>
      <c r="DU15" s="626"/>
      <c r="DV15" s="626"/>
      <c r="DW15" s="626"/>
      <c r="DX15" s="626"/>
      <c r="DY15" s="626"/>
      <c r="DZ15" s="626"/>
      <c r="EA15" s="626"/>
      <c r="EB15" s="626"/>
      <c r="EC15" s="635"/>
    </row>
    <row r="16" spans="2:143" ht="11.25" customHeight="1" x14ac:dyDescent="0.15">
      <c r="B16" s="622" t="s">
        <v>264</v>
      </c>
      <c r="C16" s="623"/>
      <c r="D16" s="623"/>
      <c r="E16" s="623"/>
      <c r="F16" s="623"/>
      <c r="G16" s="623"/>
      <c r="H16" s="623"/>
      <c r="I16" s="623"/>
      <c r="J16" s="623"/>
      <c r="K16" s="623"/>
      <c r="L16" s="623"/>
      <c r="M16" s="623"/>
      <c r="N16" s="623"/>
      <c r="O16" s="623"/>
      <c r="P16" s="623"/>
      <c r="Q16" s="624"/>
      <c r="R16" s="625">
        <v>6115</v>
      </c>
      <c r="S16" s="626"/>
      <c r="T16" s="626"/>
      <c r="U16" s="626"/>
      <c r="V16" s="626"/>
      <c r="W16" s="626"/>
      <c r="X16" s="626"/>
      <c r="Y16" s="627"/>
      <c r="Z16" s="628">
        <v>0</v>
      </c>
      <c r="AA16" s="628"/>
      <c r="AB16" s="628"/>
      <c r="AC16" s="628"/>
      <c r="AD16" s="629">
        <v>6115</v>
      </c>
      <c r="AE16" s="629"/>
      <c r="AF16" s="629"/>
      <c r="AG16" s="629"/>
      <c r="AH16" s="629"/>
      <c r="AI16" s="629"/>
      <c r="AJ16" s="629"/>
      <c r="AK16" s="629"/>
      <c r="AL16" s="630">
        <v>0.1</v>
      </c>
      <c r="AM16" s="631"/>
      <c r="AN16" s="631"/>
      <c r="AO16" s="632"/>
      <c r="AP16" s="622" t="s">
        <v>265</v>
      </c>
      <c r="AQ16" s="623"/>
      <c r="AR16" s="623"/>
      <c r="AS16" s="623"/>
      <c r="AT16" s="623"/>
      <c r="AU16" s="623"/>
      <c r="AV16" s="623"/>
      <c r="AW16" s="623"/>
      <c r="AX16" s="623"/>
      <c r="AY16" s="623"/>
      <c r="AZ16" s="623"/>
      <c r="BA16" s="623"/>
      <c r="BB16" s="623"/>
      <c r="BC16" s="623"/>
      <c r="BD16" s="623"/>
      <c r="BE16" s="623"/>
      <c r="BF16" s="624"/>
      <c r="BG16" s="625" t="s">
        <v>139</v>
      </c>
      <c r="BH16" s="626"/>
      <c r="BI16" s="626"/>
      <c r="BJ16" s="626"/>
      <c r="BK16" s="626"/>
      <c r="BL16" s="626"/>
      <c r="BM16" s="626"/>
      <c r="BN16" s="627"/>
      <c r="BO16" s="628" t="s">
        <v>235</v>
      </c>
      <c r="BP16" s="628"/>
      <c r="BQ16" s="628"/>
      <c r="BR16" s="628"/>
      <c r="BS16" s="629" t="s">
        <v>235</v>
      </c>
      <c r="BT16" s="629"/>
      <c r="BU16" s="629"/>
      <c r="BV16" s="629"/>
      <c r="BW16" s="629"/>
      <c r="BX16" s="629"/>
      <c r="BY16" s="629"/>
      <c r="BZ16" s="629"/>
      <c r="CA16" s="629"/>
      <c r="CB16" s="633"/>
      <c r="CD16" s="622" t="s">
        <v>266</v>
      </c>
      <c r="CE16" s="623"/>
      <c r="CF16" s="623"/>
      <c r="CG16" s="623"/>
      <c r="CH16" s="623"/>
      <c r="CI16" s="623"/>
      <c r="CJ16" s="623"/>
      <c r="CK16" s="623"/>
      <c r="CL16" s="623"/>
      <c r="CM16" s="623"/>
      <c r="CN16" s="623"/>
      <c r="CO16" s="623"/>
      <c r="CP16" s="623"/>
      <c r="CQ16" s="624"/>
      <c r="CR16" s="625" t="s">
        <v>235</v>
      </c>
      <c r="CS16" s="626"/>
      <c r="CT16" s="626"/>
      <c r="CU16" s="626"/>
      <c r="CV16" s="626"/>
      <c r="CW16" s="626"/>
      <c r="CX16" s="626"/>
      <c r="CY16" s="627"/>
      <c r="CZ16" s="628" t="s">
        <v>139</v>
      </c>
      <c r="DA16" s="628"/>
      <c r="DB16" s="628"/>
      <c r="DC16" s="628"/>
      <c r="DD16" s="634" t="s">
        <v>235</v>
      </c>
      <c r="DE16" s="626"/>
      <c r="DF16" s="626"/>
      <c r="DG16" s="626"/>
      <c r="DH16" s="626"/>
      <c r="DI16" s="626"/>
      <c r="DJ16" s="626"/>
      <c r="DK16" s="626"/>
      <c r="DL16" s="626"/>
      <c r="DM16" s="626"/>
      <c r="DN16" s="626"/>
      <c r="DO16" s="626"/>
      <c r="DP16" s="627"/>
      <c r="DQ16" s="634" t="s">
        <v>139</v>
      </c>
      <c r="DR16" s="626"/>
      <c r="DS16" s="626"/>
      <c r="DT16" s="626"/>
      <c r="DU16" s="626"/>
      <c r="DV16" s="626"/>
      <c r="DW16" s="626"/>
      <c r="DX16" s="626"/>
      <c r="DY16" s="626"/>
      <c r="DZ16" s="626"/>
      <c r="EA16" s="626"/>
      <c r="EB16" s="626"/>
      <c r="EC16" s="635"/>
    </row>
    <row r="17" spans="2:133" ht="11.25" customHeight="1" x14ac:dyDescent="0.15">
      <c r="B17" s="622" t="s">
        <v>267</v>
      </c>
      <c r="C17" s="623"/>
      <c r="D17" s="623"/>
      <c r="E17" s="623"/>
      <c r="F17" s="623"/>
      <c r="G17" s="623"/>
      <c r="H17" s="623"/>
      <c r="I17" s="623"/>
      <c r="J17" s="623"/>
      <c r="K17" s="623"/>
      <c r="L17" s="623"/>
      <c r="M17" s="623"/>
      <c r="N17" s="623"/>
      <c r="O17" s="623"/>
      <c r="P17" s="623"/>
      <c r="Q17" s="624"/>
      <c r="R17" s="625">
        <v>48933</v>
      </c>
      <c r="S17" s="626"/>
      <c r="T17" s="626"/>
      <c r="U17" s="626"/>
      <c r="V17" s="626"/>
      <c r="W17" s="626"/>
      <c r="X17" s="626"/>
      <c r="Y17" s="627"/>
      <c r="Z17" s="628">
        <v>0.3</v>
      </c>
      <c r="AA17" s="628"/>
      <c r="AB17" s="628"/>
      <c r="AC17" s="628"/>
      <c r="AD17" s="629">
        <v>48933</v>
      </c>
      <c r="AE17" s="629"/>
      <c r="AF17" s="629"/>
      <c r="AG17" s="629"/>
      <c r="AH17" s="629"/>
      <c r="AI17" s="629"/>
      <c r="AJ17" s="629"/>
      <c r="AK17" s="629"/>
      <c r="AL17" s="630">
        <v>0.5</v>
      </c>
      <c r="AM17" s="631"/>
      <c r="AN17" s="631"/>
      <c r="AO17" s="632"/>
      <c r="AP17" s="622" t="s">
        <v>268</v>
      </c>
      <c r="AQ17" s="623"/>
      <c r="AR17" s="623"/>
      <c r="AS17" s="623"/>
      <c r="AT17" s="623"/>
      <c r="AU17" s="623"/>
      <c r="AV17" s="623"/>
      <c r="AW17" s="623"/>
      <c r="AX17" s="623"/>
      <c r="AY17" s="623"/>
      <c r="AZ17" s="623"/>
      <c r="BA17" s="623"/>
      <c r="BB17" s="623"/>
      <c r="BC17" s="623"/>
      <c r="BD17" s="623"/>
      <c r="BE17" s="623"/>
      <c r="BF17" s="624"/>
      <c r="BG17" s="625" t="s">
        <v>235</v>
      </c>
      <c r="BH17" s="626"/>
      <c r="BI17" s="626"/>
      <c r="BJ17" s="626"/>
      <c r="BK17" s="626"/>
      <c r="BL17" s="626"/>
      <c r="BM17" s="626"/>
      <c r="BN17" s="627"/>
      <c r="BO17" s="628" t="s">
        <v>235</v>
      </c>
      <c r="BP17" s="628"/>
      <c r="BQ17" s="628"/>
      <c r="BR17" s="628"/>
      <c r="BS17" s="629" t="s">
        <v>235</v>
      </c>
      <c r="BT17" s="629"/>
      <c r="BU17" s="629"/>
      <c r="BV17" s="629"/>
      <c r="BW17" s="629"/>
      <c r="BX17" s="629"/>
      <c r="BY17" s="629"/>
      <c r="BZ17" s="629"/>
      <c r="CA17" s="629"/>
      <c r="CB17" s="633"/>
      <c r="CD17" s="622" t="s">
        <v>269</v>
      </c>
      <c r="CE17" s="623"/>
      <c r="CF17" s="623"/>
      <c r="CG17" s="623"/>
      <c r="CH17" s="623"/>
      <c r="CI17" s="623"/>
      <c r="CJ17" s="623"/>
      <c r="CK17" s="623"/>
      <c r="CL17" s="623"/>
      <c r="CM17" s="623"/>
      <c r="CN17" s="623"/>
      <c r="CO17" s="623"/>
      <c r="CP17" s="623"/>
      <c r="CQ17" s="624"/>
      <c r="CR17" s="625">
        <v>734251</v>
      </c>
      <c r="CS17" s="626"/>
      <c r="CT17" s="626"/>
      <c r="CU17" s="626"/>
      <c r="CV17" s="626"/>
      <c r="CW17" s="626"/>
      <c r="CX17" s="626"/>
      <c r="CY17" s="627"/>
      <c r="CZ17" s="628">
        <v>4.0999999999999996</v>
      </c>
      <c r="DA17" s="628"/>
      <c r="DB17" s="628"/>
      <c r="DC17" s="628"/>
      <c r="DD17" s="634" t="s">
        <v>235</v>
      </c>
      <c r="DE17" s="626"/>
      <c r="DF17" s="626"/>
      <c r="DG17" s="626"/>
      <c r="DH17" s="626"/>
      <c r="DI17" s="626"/>
      <c r="DJ17" s="626"/>
      <c r="DK17" s="626"/>
      <c r="DL17" s="626"/>
      <c r="DM17" s="626"/>
      <c r="DN17" s="626"/>
      <c r="DO17" s="626"/>
      <c r="DP17" s="627"/>
      <c r="DQ17" s="634">
        <v>705911</v>
      </c>
      <c r="DR17" s="626"/>
      <c r="DS17" s="626"/>
      <c r="DT17" s="626"/>
      <c r="DU17" s="626"/>
      <c r="DV17" s="626"/>
      <c r="DW17" s="626"/>
      <c r="DX17" s="626"/>
      <c r="DY17" s="626"/>
      <c r="DZ17" s="626"/>
      <c r="EA17" s="626"/>
      <c r="EB17" s="626"/>
      <c r="EC17" s="635"/>
    </row>
    <row r="18" spans="2:133" ht="11.25" customHeight="1" x14ac:dyDescent="0.15">
      <c r="B18" s="622" t="s">
        <v>270</v>
      </c>
      <c r="C18" s="623"/>
      <c r="D18" s="623"/>
      <c r="E18" s="623"/>
      <c r="F18" s="623"/>
      <c r="G18" s="623"/>
      <c r="H18" s="623"/>
      <c r="I18" s="623"/>
      <c r="J18" s="623"/>
      <c r="K18" s="623"/>
      <c r="L18" s="623"/>
      <c r="M18" s="623"/>
      <c r="N18" s="623"/>
      <c r="O18" s="623"/>
      <c r="P18" s="623"/>
      <c r="Q18" s="624"/>
      <c r="R18" s="625">
        <v>17594</v>
      </c>
      <c r="S18" s="626"/>
      <c r="T18" s="626"/>
      <c r="U18" s="626"/>
      <c r="V18" s="626"/>
      <c r="W18" s="626"/>
      <c r="X18" s="626"/>
      <c r="Y18" s="627"/>
      <c r="Z18" s="628">
        <v>0.1</v>
      </c>
      <c r="AA18" s="628"/>
      <c r="AB18" s="628"/>
      <c r="AC18" s="628"/>
      <c r="AD18" s="629">
        <v>17594</v>
      </c>
      <c r="AE18" s="629"/>
      <c r="AF18" s="629"/>
      <c r="AG18" s="629"/>
      <c r="AH18" s="629"/>
      <c r="AI18" s="629"/>
      <c r="AJ18" s="629"/>
      <c r="AK18" s="629"/>
      <c r="AL18" s="630">
        <v>0.2</v>
      </c>
      <c r="AM18" s="631"/>
      <c r="AN18" s="631"/>
      <c r="AO18" s="632"/>
      <c r="AP18" s="622" t="s">
        <v>271</v>
      </c>
      <c r="AQ18" s="623"/>
      <c r="AR18" s="623"/>
      <c r="AS18" s="623"/>
      <c r="AT18" s="623"/>
      <c r="AU18" s="623"/>
      <c r="AV18" s="623"/>
      <c r="AW18" s="623"/>
      <c r="AX18" s="623"/>
      <c r="AY18" s="623"/>
      <c r="AZ18" s="623"/>
      <c r="BA18" s="623"/>
      <c r="BB18" s="623"/>
      <c r="BC18" s="623"/>
      <c r="BD18" s="623"/>
      <c r="BE18" s="623"/>
      <c r="BF18" s="624"/>
      <c r="BG18" s="625" t="s">
        <v>139</v>
      </c>
      <c r="BH18" s="626"/>
      <c r="BI18" s="626"/>
      <c r="BJ18" s="626"/>
      <c r="BK18" s="626"/>
      <c r="BL18" s="626"/>
      <c r="BM18" s="626"/>
      <c r="BN18" s="627"/>
      <c r="BO18" s="628" t="s">
        <v>235</v>
      </c>
      <c r="BP18" s="628"/>
      <c r="BQ18" s="628"/>
      <c r="BR18" s="628"/>
      <c r="BS18" s="629" t="s">
        <v>139</v>
      </c>
      <c r="BT18" s="629"/>
      <c r="BU18" s="629"/>
      <c r="BV18" s="629"/>
      <c r="BW18" s="629"/>
      <c r="BX18" s="629"/>
      <c r="BY18" s="629"/>
      <c r="BZ18" s="629"/>
      <c r="CA18" s="629"/>
      <c r="CB18" s="633"/>
      <c r="CD18" s="622" t="s">
        <v>272</v>
      </c>
      <c r="CE18" s="623"/>
      <c r="CF18" s="623"/>
      <c r="CG18" s="623"/>
      <c r="CH18" s="623"/>
      <c r="CI18" s="623"/>
      <c r="CJ18" s="623"/>
      <c r="CK18" s="623"/>
      <c r="CL18" s="623"/>
      <c r="CM18" s="623"/>
      <c r="CN18" s="623"/>
      <c r="CO18" s="623"/>
      <c r="CP18" s="623"/>
      <c r="CQ18" s="624"/>
      <c r="CR18" s="625">
        <v>253653</v>
      </c>
      <c r="CS18" s="626"/>
      <c r="CT18" s="626"/>
      <c r="CU18" s="626"/>
      <c r="CV18" s="626"/>
      <c r="CW18" s="626"/>
      <c r="CX18" s="626"/>
      <c r="CY18" s="627"/>
      <c r="CZ18" s="628">
        <v>1.4</v>
      </c>
      <c r="DA18" s="628"/>
      <c r="DB18" s="628"/>
      <c r="DC18" s="628"/>
      <c r="DD18" s="634">
        <v>253626</v>
      </c>
      <c r="DE18" s="626"/>
      <c r="DF18" s="626"/>
      <c r="DG18" s="626"/>
      <c r="DH18" s="626"/>
      <c r="DI18" s="626"/>
      <c r="DJ18" s="626"/>
      <c r="DK18" s="626"/>
      <c r="DL18" s="626"/>
      <c r="DM18" s="626"/>
      <c r="DN18" s="626"/>
      <c r="DO18" s="626"/>
      <c r="DP18" s="627"/>
      <c r="DQ18" s="634">
        <v>27</v>
      </c>
      <c r="DR18" s="626"/>
      <c r="DS18" s="626"/>
      <c r="DT18" s="626"/>
      <c r="DU18" s="626"/>
      <c r="DV18" s="626"/>
      <c r="DW18" s="626"/>
      <c r="DX18" s="626"/>
      <c r="DY18" s="626"/>
      <c r="DZ18" s="626"/>
      <c r="EA18" s="626"/>
      <c r="EB18" s="626"/>
      <c r="EC18" s="635"/>
    </row>
    <row r="19" spans="2:133" ht="11.25" customHeight="1" x14ac:dyDescent="0.15">
      <c r="B19" s="622" t="s">
        <v>273</v>
      </c>
      <c r="C19" s="623"/>
      <c r="D19" s="623"/>
      <c r="E19" s="623"/>
      <c r="F19" s="623"/>
      <c r="G19" s="623"/>
      <c r="H19" s="623"/>
      <c r="I19" s="623"/>
      <c r="J19" s="623"/>
      <c r="K19" s="623"/>
      <c r="L19" s="623"/>
      <c r="M19" s="623"/>
      <c r="N19" s="623"/>
      <c r="O19" s="623"/>
      <c r="P19" s="623"/>
      <c r="Q19" s="624"/>
      <c r="R19" s="625">
        <v>17351</v>
      </c>
      <c r="S19" s="626"/>
      <c r="T19" s="626"/>
      <c r="U19" s="626"/>
      <c r="V19" s="626"/>
      <c r="W19" s="626"/>
      <c r="X19" s="626"/>
      <c r="Y19" s="627"/>
      <c r="Z19" s="628">
        <v>0.1</v>
      </c>
      <c r="AA19" s="628"/>
      <c r="AB19" s="628"/>
      <c r="AC19" s="628"/>
      <c r="AD19" s="629">
        <v>17351</v>
      </c>
      <c r="AE19" s="629"/>
      <c r="AF19" s="629"/>
      <c r="AG19" s="629"/>
      <c r="AH19" s="629"/>
      <c r="AI19" s="629"/>
      <c r="AJ19" s="629"/>
      <c r="AK19" s="629"/>
      <c r="AL19" s="630">
        <v>0.2</v>
      </c>
      <c r="AM19" s="631"/>
      <c r="AN19" s="631"/>
      <c r="AO19" s="632"/>
      <c r="AP19" s="622" t="s">
        <v>274</v>
      </c>
      <c r="AQ19" s="623"/>
      <c r="AR19" s="623"/>
      <c r="AS19" s="623"/>
      <c r="AT19" s="623"/>
      <c r="AU19" s="623"/>
      <c r="AV19" s="623"/>
      <c r="AW19" s="623"/>
      <c r="AX19" s="623"/>
      <c r="AY19" s="623"/>
      <c r="AZ19" s="623"/>
      <c r="BA19" s="623"/>
      <c r="BB19" s="623"/>
      <c r="BC19" s="623"/>
      <c r="BD19" s="623"/>
      <c r="BE19" s="623"/>
      <c r="BF19" s="624"/>
      <c r="BG19" s="625">
        <v>30644</v>
      </c>
      <c r="BH19" s="626"/>
      <c r="BI19" s="626"/>
      <c r="BJ19" s="626"/>
      <c r="BK19" s="626"/>
      <c r="BL19" s="626"/>
      <c r="BM19" s="626"/>
      <c r="BN19" s="627"/>
      <c r="BO19" s="628">
        <v>0.5</v>
      </c>
      <c r="BP19" s="628"/>
      <c r="BQ19" s="628"/>
      <c r="BR19" s="628"/>
      <c r="BS19" s="629" t="s">
        <v>139</v>
      </c>
      <c r="BT19" s="629"/>
      <c r="BU19" s="629"/>
      <c r="BV19" s="629"/>
      <c r="BW19" s="629"/>
      <c r="BX19" s="629"/>
      <c r="BY19" s="629"/>
      <c r="BZ19" s="629"/>
      <c r="CA19" s="629"/>
      <c r="CB19" s="633"/>
      <c r="CD19" s="622" t="s">
        <v>275</v>
      </c>
      <c r="CE19" s="623"/>
      <c r="CF19" s="623"/>
      <c r="CG19" s="623"/>
      <c r="CH19" s="623"/>
      <c r="CI19" s="623"/>
      <c r="CJ19" s="623"/>
      <c r="CK19" s="623"/>
      <c r="CL19" s="623"/>
      <c r="CM19" s="623"/>
      <c r="CN19" s="623"/>
      <c r="CO19" s="623"/>
      <c r="CP19" s="623"/>
      <c r="CQ19" s="624"/>
      <c r="CR19" s="625" t="s">
        <v>235</v>
      </c>
      <c r="CS19" s="626"/>
      <c r="CT19" s="626"/>
      <c r="CU19" s="626"/>
      <c r="CV19" s="626"/>
      <c r="CW19" s="626"/>
      <c r="CX19" s="626"/>
      <c r="CY19" s="627"/>
      <c r="CZ19" s="628" t="s">
        <v>139</v>
      </c>
      <c r="DA19" s="628"/>
      <c r="DB19" s="628"/>
      <c r="DC19" s="628"/>
      <c r="DD19" s="634" t="s">
        <v>235</v>
      </c>
      <c r="DE19" s="626"/>
      <c r="DF19" s="626"/>
      <c r="DG19" s="626"/>
      <c r="DH19" s="626"/>
      <c r="DI19" s="626"/>
      <c r="DJ19" s="626"/>
      <c r="DK19" s="626"/>
      <c r="DL19" s="626"/>
      <c r="DM19" s="626"/>
      <c r="DN19" s="626"/>
      <c r="DO19" s="626"/>
      <c r="DP19" s="627"/>
      <c r="DQ19" s="634" t="s">
        <v>139</v>
      </c>
      <c r="DR19" s="626"/>
      <c r="DS19" s="626"/>
      <c r="DT19" s="626"/>
      <c r="DU19" s="626"/>
      <c r="DV19" s="626"/>
      <c r="DW19" s="626"/>
      <c r="DX19" s="626"/>
      <c r="DY19" s="626"/>
      <c r="DZ19" s="626"/>
      <c r="EA19" s="626"/>
      <c r="EB19" s="626"/>
      <c r="EC19" s="635"/>
    </row>
    <row r="20" spans="2:133" ht="11.25" customHeight="1" x14ac:dyDescent="0.15">
      <c r="B20" s="638" t="s">
        <v>276</v>
      </c>
      <c r="C20" s="639"/>
      <c r="D20" s="639"/>
      <c r="E20" s="639"/>
      <c r="F20" s="639"/>
      <c r="G20" s="639"/>
      <c r="H20" s="639"/>
      <c r="I20" s="639"/>
      <c r="J20" s="639"/>
      <c r="K20" s="639"/>
      <c r="L20" s="639"/>
      <c r="M20" s="639"/>
      <c r="N20" s="639"/>
      <c r="O20" s="639"/>
      <c r="P20" s="639"/>
      <c r="Q20" s="640"/>
      <c r="R20" s="625">
        <v>243</v>
      </c>
      <c r="S20" s="626"/>
      <c r="T20" s="626"/>
      <c r="U20" s="626"/>
      <c r="V20" s="626"/>
      <c r="W20" s="626"/>
      <c r="X20" s="626"/>
      <c r="Y20" s="627"/>
      <c r="Z20" s="628">
        <v>0</v>
      </c>
      <c r="AA20" s="628"/>
      <c r="AB20" s="628"/>
      <c r="AC20" s="628"/>
      <c r="AD20" s="629">
        <v>243</v>
      </c>
      <c r="AE20" s="629"/>
      <c r="AF20" s="629"/>
      <c r="AG20" s="629"/>
      <c r="AH20" s="629"/>
      <c r="AI20" s="629"/>
      <c r="AJ20" s="629"/>
      <c r="AK20" s="629"/>
      <c r="AL20" s="630">
        <v>0</v>
      </c>
      <c r="AM20" s="631"/>
      <c r="AN20" s="631"/>
      <c r="AO20" s="632"/>
      <c r="AP20" s="622" t="s">
        <v>277</v>
      </c>
      <c r="AQ20" s="623"/>
      <c r="AR20" s="623"/>
      <c r="AS20" s="623"/>
      <c r="AT20" s="623"/>
      <c r="AU20" s="623"/>
      <c r="AV20" s="623"/>
      <c r="AW20" s="623"/>
      <c r="AX20" s="623"/>
      <c r="AY20" s="623"/>
      <c r="AZ20" s="623"/>
      <c r="BA20" s="623"/>
      <c r="BB20" s="623"/>
      <c r="BC20" s="623"/>
      <c r="BD20" s="623"/>
      <c r="BE20" s="623"/>
      <c r="BF20" s="624"/>
      <c r="BG20" s="625">
        <v>30644</v>
      </c>
      <c r="BH20" s="626"/>
      <c r="BI20" s="626"/>
      <c r="BJ20" s="626"/>
      <c r="BK20" s="626"/>
      <c r="BL20" s="626"/>
      <c r="BM20" s="626"/>
      <c r="BN20" s="627"/>
      <c r="BO20" s="628">
        <v>0.5</v>
      </c>
      <c r="BP20" s="628"/>
      <c r="BQ20" s="628"/>
      <c r="BR20" s="628"/>
      <c r="BS20" s="629" t="s">
        <v>139</v>
      </c>
      <c r="BT20" s="629"/>
      <c r="BU20" s="629"/>
      <c r="BV20" s="629"/>
      <c r="BW20" s="629"/>
      <c r="BX20" s="629"/>
      <c r="BY20" s="629"/>
      <c r="BZ20" s="629"/>
      <c r="CA20" s="629"/>
      <c r="CB20" s="633"/>
      <c r="CD20" s="622" t="s">
        <v>278</v>
      </c>
      <c r="CE20" s="623"/>
      <c r="CF20" s="623"/>
      <c r="CG20" s="623"/>
      <c r="CH20" s="623"/>
      <c r="CI20" s="623"/>
      <c r="CJ20" s="623"/>
      <c r="CK20" s="623"/>
      <c r="CL20" s="623"/>
      <c r="CM20" s="623"/>
      <c r="CN20" s="623"/>
      <c r="CO20" s="623"/>
      <c r="CP20" s="623"/>
      <c r="CQ20" s="624"/>
      <c r="CR20" s="625">
        <v>18015766</v>
      </c>
      <c r="CS20" s="626"/>
      <c r="CT20" s="626"/>
      <c r="CU20" s="626"/>
      <c r="CV20" s="626"/>
      <c r="CW20" s="626"/>
      <c r="CX20" s="626"/>
      <c r="CY20" s="627"/>
      <c r="CZ20" s="628">
        <v>100</v>
      </c>
      <c r="DA20" s="628"/>
      <c r="DB20" s="628"/>
      <c r="DC20" s="628"/>
      <c r="DD20" s="634">
        <v>2223110</v>
      </c>
      <c r="DE20" s="626"/>
      <c r="DF20" s="626"/>
      <c r="DG20" s="626"/>
      <c r="DH20" s="626"/>
      <c r="DI20" s="626"/>
      <c r="DJ20" s="626"/>
      <c r="DK20" s="626"/>
      <c r="DL20" s="626"/>
      <c r="DM20" s="626"/>
      <c r="DN20" s="626"/>
      <c r="DO20" s="626"/>
      <c r="DP20" s="627"/>
      <c r="DQ20" s="634">
        <v>10489784</v>
      </c>
      <c r="DR20" s="626"/>
      <c r="DS20" s="626"/>
      <c r="DT20" s="626"/>
      <c r="DU20" s="626"/>
      <c r="DV20" s="626"/>
      <c r="DW20" s="626"/>
      <c r="DX20" s="626"/>
      <c r="DY20" s="626"/>
      <c r="DZ20" s="626"/>
      <c r="EA20" s="626"/>
      <c r="EB20" s="626"/>
      <c r="EC20" s="635"/>
    </row>
    <row r="21" spans="2:133" ht="11.25" customHeight="1" x14ac:dyDescent="0.15">
      <c r="B21" s="622" t="s">
        <v>279</v>
      </c>
      <c r="C21" s="623"/>
      <c r="D21" s="623"/>
      <c r="E21" s="623"/>
      <c r="F21" s="623"/>
      <c r="G21" s="623"/>
      <c r="H21" s="623"/>
      <c r="I21" s="623"/>
      <c r="J21" s="623"/>
      <c r="K21" s="623"/>
      <c r="L21" s="623"/>
      <c r="M21" s="623"/>
      <c r="N21" s="623"/>
      <c r="O21" s="623"/>
      <c r="P21" s="623"/>
      <c r="Q21" s="624"/>
      <c r="R21" s="625">
        <v>1326764</v>
      </c>
      <c r="S21" s="626"/>
      <c r="T21" s="626"/>
      <c r="U21" s="626"/>
      <c r="V21" s="626"/>
      <c r="W21" s="626"/>
      <c r="X21" s="626"/>
      <c r="Y21" s="627"/>
      <c r="Z21" s="628">
        <v>6.9</v>
      </c>
      <c r="AA21" s="628"/>
      <c r="AB21" s="628"/>
      <c r="AC21" s="628"/>
      <c r="AD21" s="629">
        <v>1219714</v>
      </c>
      <c r="AE21" s="629"/>
      <c r="AF21" s="629"/>
      <c r="AG21" s="629"/>
      <c r="AH21" s="629"/>
      <c r="AI21" s="629"/>
      <c r="AJ21" s="629"/>
      <c r="AK21" s="629"/>
      <c r="AL21" s="630">
        <v>13.6</v>
      </c>
      <c r="AM21" s="631"/>
      <c r="AN21" s="631"/>
      <c r="AO21" s="632"/>
      <c r="AP21" s="622" t="s">
        <v>280</v>
      </c>
      <c r="AQ21" s="641"/>
      <c r="AR21" s="641"/>
      <c r="AS21" s="641"/>
      <c r="AT21" s="641"/>
      <c r="AU21" s="641"/>
      <c r="AV21" s="641"/>
      <c r="AW21" s="641"/>
      <c r="AX21" s="641"/>
      <c r="AY21" s="641"/>
      <c r="AZ21" s="641"/>
      <c r="BA21" s="641"/>
      <c r="BB21" s="641"/>
      <c r="BC21" s="641"/>
      <c r="BD21" s="641"/>
      <c r="BE21" s="641"/>
      <c r="BF21" s="642"/>
      <c r="BG21" s="625">
        <v>30644</v>
      </c>
      <c r="BH21" s="626"/>
      <c r="BI21" s="626"/>
      <c r="BJ21" s="626"/>
      <c r="BK21" s="626"/>
      <c r="BL21" s="626"/>
      <c r="BM21" s="626"/>
      <c r="BN21" s="627"/>
      <c r="BO21" s="628">
        <v>0.5</v>
      </c>
      <c r="BP21" s="628"/>
      <c r="BQ21" s="628"/>
      <c r="BR21" s="628"/>
      <c r="BS21" s="629" t="s">
        <v>139</v>
      </c>
      <c r="BT21" s="629"/>
      <c r="BU21" s="629"/>
      <c r="BV21" s="629"/>
      <c r="BW21" s="629"/>
      <c r="BX21" s="629"/>
      <c r="BY21" s="629"/>
      <c r="BZ21" s="629"/>
      <c r="CA21" s="629"/>
      <c r="CB21" s="633"/>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15">
      <c r="B22" s="622" t="s">
        <v>281</v>
      </c>
      <c r="C22" s="623"/>
      <c r="D22" s="623"/>
      <c r="E22" s="623"/>
      <c r="F22" s="623"/>
      <c r="G22" s="623"/>
      <c r="H22" s="623"/>
      <c r="I22" s="623"/>
      <c r="J22" s="623"/>
      <c r="K22" s="623"/>
      <c r="L22" s="623"/>
      <c r="M22" s="623"/>
      <c r="N22" s="623"/>
      <c r="O22" s="623"/>
      <c r="P22" s="623"/>
      <c r="Q22" s="624"/>
      <c r="R22" s="625">
        <v>1219714</v>
      </c>
      <c r="S22" s="626"/>
      <c r="T22" s="626"/>
      <c r="U22" s="626"/>
      <c r="V22" s="626"/>
      <c r="W22" s="626"/>
      <c r="X22" s="626"/>
      <c r="Y22" s="627"/>
      <c r="Z22" s="628">
        <v>6.3</v>
      </c>
      <c r="AA22" s="628"/>
      <c r="AB22" s="628"/>
      <c r="AC22" s="628"/>
      <c r="AD22" s="629">
        <v>1219714</v>
      </c>
      <c r="AE22" s="629"/>
      <c r="AF22" s="629"/>
      <c r="AG22" s="629"/>
      <c r="AH22" s="629"/>
      <c r="AI22" s="629"/>
      <c r="AJ22" s="629"/>
      <c r="AK22" s="629"/>
      <c r="AL22" s="630">
        <v>13.6</v>
      </c>
      <c r="AM22" s="631"/>
      <c r="AN22" s="631"/>
      <c r="AO22" s="632"/>
      <c r="AP22" s="622" t="s">
        <v>282</v>
      </c>
      <c r="AQ22" s="641"/>
      <c r="AR22" s="641"/>
      <c r="AS22" s="641"/>
      <c r="AT22" s="641"/>
      <c r="AU22" s="641"/>
      <c r="AV22" s="641"/>
      <c r="AW22" s="641"/>
      <c r="AX22" s="641"/>
      <c r="AY22" s="641"/>
      <c r="AZ22" s="641"/>
      <c r="BA22" s="641"/>
      <c r="BB22" s="641"/>
      <c r="BC22" s="641"/>
      <c r="BD22" s="641"/>
      <c r="BE22" s="641"/>
      <c r="BF22" s="642"/>
      <c r="BG22" s="625" t="s">
        <v>235</v>
      </c>
      <c r="BH22" s="626"/>
      <c r="BI22" s="626"/>
      <c r="BJ22" s="626"/>
      <c r="BK22" s="626"/>
      <c r="BL22" s="626"/>
      <c r="BM22" s="626"/>
      <c r="BN22" s="627"/>
      <c r="BO22" s="628" t="s">
        <v>139</v>
      </c>
      <c r="BP22" s="628"/>
      <c r="BQ22" s="628"/>
      <c r="BR22" s="628"/>
      <c r="BS22" s="629" t="s">
        <v>139</v>
      </c>
      <c r="BT22" s="629"/>
      <c r="BU22" s="629"/>
      <c r="BV22" s="629"/>
      <c r="BW22" s="629"/>
      <c r="BX22" s="629"/>
      <c r="BY22" s="629"/>
      <c r="BZ22" s="629"/>
      <c r="CA22" s="629"/>
      <c r="CB22" s="633"/>
      <c r="CD22" s="607" t="s">
        <v>283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284</v>
      </c>
      <c r="C23" s="623"/>
      <c r="D23" s="623"/>
      <c r="E23" s="623"/>
      <c r="F23" s="623"/>
      <c r="G23" s="623"/>
      <c r="H23" s="623"/>
      <c r="I23" s="623"/>
      <c r="J23" s="623"/>
      <c r="K23" s="623"/>
      <c r="L23" s="623"/>
      <c r="M23" s="623"/>
      <c r="N23" s="623"/>
      <c r="O23" s="623"/>
      <c r="P23" s="623"/>
      <c r="Q23" s="624"/>
      <c r="R23" s="625">
        <v>107050</v>
      </c>
      <c r="S23" s="626"/>
      <c r="T23" s="626"/>
      <c r="U23" s="626"/>
      <c r="V23" s="626"/>
      <c r="W23" s="626"/>
      <c r="X23" s="626"/>
      <c r="Y23" s="627"/>
      <c r="Z23" s="628">
        <v>0.6</v>
      </c>
      <c r="AA23" s="628"/>
      <c r="AB23" s="628"/>
      <c r="AC23" s="628"/>
      <c r="AD23" s="629" t="s">
        <v>235</v>
      </c>
      <c r="AE23" s="629"/>
      <c r="AF23" s="629"/>
      <c r="AG23" s="629"/>
      <c r="AH23" s="629"/>
      <c r="AI23" s="629"/>
      <c r="AJ23" s="629"/>
      <c r="AK23" s="629"/>
      <c r="AL23" s="630" t="s">
        <v>235</v>
      </c>
      <c r="AM23" s="631"/>
      <c r="AN23" s="631"/>
      <c r="AO23" s="632"/>
      <c r="AP23" s="622" t="s">
        <v>285</v>
      </c>
      <c r="AQ23" s="641"/>
      <c r="AR23" s="641"/>
      <c r="AS23" s="641"/>
      <c r="AT23" s="641"/>
      <c r="AU23" s="641"/>
      <c r="AV23" s="641"/>
      <c r="AW23" s="641"/>
      <c r="AX23" s="641"/>
      <c r="AY23" s="641"/>
      <c r="AZ23" s="641"/>
      <c r="BA23" s="641"/>
      <c r="BB23" s="641"/>
      <c r="BC23" s="641"/>
      <c r="BD23" s="641"/>
      <c r="BE23" s="641"/>
      <c r="BF23" s="642"/>
      <c r="BG23" s="625" t="s">
        <v>235</v>
      </c>
      <c r="BH23" s="626"/>
      <c r="BI23" s="626"/>
      <c r="BJ23" s="626"/>
      <c r="BK23" s="626"/>
      <c r="BL23" s="626"/>
      <c r="BM23" s="626"/>
      <c r="BN23" s="627"/>
      <c r="BO23" s="628" t="s">
        <v>235</v>
      </c>
      <c r="BP23" s="628"/>
      <c r="BQ23" s="628"/>
      <c r="BR23" s="628"/>
      <c r="BS23" s="629" t="s">
        <v>139</v>
      </c>
      <c r="BT23" s="629"/>
      <c r="BU23" s="629"/>
      <c r="BV23" s="629"/>
      <c r="BW23" s="629"/>
      <c r="BX23" s="629"/>
      <c r="BY23" s="629"/>
      <c r="BZ23" s="629"/>
      <c r="CA23" s="629"/>
      <c r="CB23" s="633"/>
      <c r="CD23" s="607" t="s">
        <v>224</v>
      </c>
      <c r="CE23" s="608"/>
      <c r="CF23" s="608"/>
      <c r="CG23" s="608"/>
      <c r="CH23" s="608"/>
      <c r="CI23" s="608"/>
      <c r="CJ23" s="608"/>
      <c r="CK23" s="608"/>
      <c r="CL23" s="608"/>
      <c r="CM23" s="608"/>
      <c r="CN23" s="608"/>
      <c r="CO23" s="608"/>
      <c r="CP23" s="608"/>
      <c r="CQ23" s="609"/>
      <c r="CR23" s="607" t="s">
        <v>286</v>
      </c>
      <c r="CS23" s="608"/>
      <c r="CT23" s="608"/>
      <c r="CU23" s="608"/>
      <c r="CV23" s="608"/>
      <c r="CW23" s="608"/>
      <c r="CX23" s="608"/>
      <c r="CY23" s="609"/>
      <c r="CZ23" s="607" t="s">
        <v>287</v>
      </c>
      <c r="DA23" s="608"/>
      <c r="DB23" s="608"/>
      <c r="DC23" s="609"/>
      <c r="DD23" s="607" t="s">
        <v>288</v>
      </c>
      <c r="DE23" s="608"/>
      <c r="DF23" s="608"/>
      <c r="DG23" s="608"/>
      <c r="DH23" s="608"/>
      <c r="DI23" s="608"/>
      <c r="DJ23" s="608"/>
      <c r="DK23" s="609"/>
      <c r="DL23" s="652" t="s">
        <v>289</v>
      </c>
      <c r="DM23" s="653"/>
      <c r="DN23" s="653"/>
      <c r="DO23" s="653"/>
      <c r="DP23" s="653"/>
      <c r="DQ23" s="653"/>
      <c r="DR23" s="653"/>
      <c r="DS23" s="653"/>
      <c r="DT23" s="653"/>
      <c r="DU23" s="653"/>
      <c r="DV23" s="654"/>
      <c r="DW23" s="607" t="s">
        <v>290</v>
      </c>
      <c r="DX23" s="608"/>
      <c r="DY23" s="608"/>
      <c r="DZ23" s="608"/>
      <c r="EA23" s="608"/>
      <c r="EB23" s="608"/>
      <c r="EC23" s="609"/>
    </row>
    <row r="24" spans="2:133" ht="11.25" customHeight="1" x14ac:dyDescent="0.15">
      <c r="B24" s="622" t="s">
        <v>291</v>
      </c>
      <c r="C24" s="623"/>
      <c r="D24" s="623"/>
      <c r="E24" s="623"/>
      <c r="F24" s="623"/>
      <c r="G24" s="623"/>
      <c r="H24" s="623"/>
      <c r="I24" s="623"/>
      <c r="J24" s="623"/>
      <c r="K24" s="623"/>
      <c r="L24" s="623"/>
      <c r="M24" s="623"/>
      <c r="N24" s="623"/>
      <c r="O24" s="623"/>
      <c r="P24" s="623"/>
      <c r="Q24" s="624"/>
      <c r="R24" s="625" t="s">
        <v>139</v>
      </c>
      <c r="S24" s="626"/>
      <c r="T24" s="626"/>
      <c r="U24" s="626"/>
      <c r="V24" s="626"/>
      <c r="W24" s="626"/>
      <c r="X24" s="626"/>
      <c r="Y24" s="627"/>
      <c r="Z24" s="628" t="s">
        <v>139</v>
      </c>
      <c r="AA24" s="628"/>
      <c r="AB24" s="628"/>
      <c r="AC24" s="628"/>
      <c r="AD24" s="629" t="s">
        <v>235</v>
      </c>
      <c r="AE24" s="629"/>
      <c r="AF24" s="629"/>
      <c r="AG24" s="629"/>
      <c r="AH24" s="629"/>
      <c r="AI24" s="629"/>
      <c r="AJ24" s="629"/>
      <c r="AK24" s="629"/>
      <c r="AL24" s="630" t="s">
        <v>235</v>
      </c>
      <c r="AM24" s="631"/>
      <c r="AN24" s="631"/>
      <c r="AO24" s="632"/>
      <c r="AP24" s="622" t="s">
        <v>292</v>
      </c>
      <c r="AQ24" s="641"/>
      <c r="AR24" s="641"/>
      <c r="AS24" s="641"/>
      <c r="AT24" s="641"/>
      <c r="AU24" s="641"/>
      <c r="AV24" s="641"/>
      <c r="AW24" s="641"/>
      <c r="AX24" s="641"/>
      <c r="AY24" s="641"/>
      <c r="AZ24" s="641"/>
      <c r="BA24" s="641"/>
      <c r="BB24" s="641"/>
      <c r="BC24" s="641"/>
      <c r="BD24" s="641"/>
      <c r="BE24" s="641"/>
      <c r="BF24" s="642"/>
      <c r="BG24" s="625" t="s">
        <v>139</v>
      </c>
      <c r="BH24" s="626"/>
      <c r="BI24" s="626"/>
      <c r="BJ24" s="626"/>
      <c r="BK24" s="626"/>
      <c r="BL24" s="626"/>
      <c r="BM24" s="626"/>
      <c r="BN24" s="627"/>
      <c r="BO24" s="628" t="s">
        <v>235</v>
      </c>
      <c r="BP24" s="628"/>
      <c r="BQ24" s="628"/>
      <c r="BR24" s="628"/>
      <c r="BS24" s="629" t="s">
        <v>235</v>
      </c>
      <c r="BT24" s="629"/>
      <c r="BU24" s="629"/>
      <c r="BV24" s="629"/>
      <c r="BW24" s="629"/>
      <c r="BX24" s="629"/>
      <c r="BY24" s="629"/>
      <c r="BZ24" s="629"/>
      <c r="CA24" s="629"/>
      <c r="CB24" s="633"/>
      <c r="CD24" s="611" t="s">
        <v>293</v>
      </c>
      <c r="CE24" s="612"/>
      <c r="CF24" s="612"/>
      <c r="CG24" s="612"/>
      <c r="CH24" s="612"/>
      <c r="CI24" s="612"/>
      <c r="CJ24" s="612"/>
      <c r="CK24" s="612"/>
      <c r="CL24" s="612"/>
      <c r="CM24" s="612"/>
      <c r="CN24" s="612"/>
      <c r="CO24" s="612"/>
      <c r="CP24" s="612"/>
      <c r="CQ24" s="613"/>
      <c r="CR24" s="614">
        <v>6627775</v>
      </c>
      <c r="CS24" s="615"/>
      <c r="CT24" s="615"/>
      <c r="CU24" s="615"/>
      <c r="CV24" s="615"/>
      <c r="CW24" s="615"/>
      <c r="CX24" s="615"/>
      <c r="CY24" s="616"/>
      <c r="CZ24" s="619">
        <v>36.799999999999997</v>
      </c>
      <c r="DA24" s="620"/>
      <c r="DB24" s="620"/>
      <c r="DC24" s="636"/>
      <c r="DD24" s="660">
        <v>3982460</v>
      </c>
      <c r="DE24" s="615"/>
      <c r="DF24" s="615"/>
      <c r="DG24" s="615"/>
      <c r="DH24" s="615"/>
      <c r="DI24" s="615"/>
      <c r="DJ24" s="615"/>
      <c r="DK24" s="616"/>
      <c r="DL24" s="660">
        <v>3696308</v>
      </c>
      <c r="DM24" s="615"/>
      <c r="DN24" s="615"/>
      <c r="DO24" s="615"/>
      <c r="DP24" s="615"/>
      <c r="DQ24" s="615"/>
      <c r="DR24" s="615"/>
      <c r="DS24" s="615"/>
      <c r="DT24" s="615"/>
      <c r="DU24" s="615"/>
      <c r="DV24" s="616"/>
      <c r="DW24" s="619">
        <v>40.4</v>
      </c>
      <c r="DX24" s="620"/>
      <c r="DY24" s="620"/>
      <c r="DZ24" s="620"/>
      <c r="EA24" s="620"/>
      <c r="EB24" s="620"/>
      <c r="EC24" s="621"/>
    </row>
    <row r="25" spans="2:133" ht="11.25" customHeight="1" x14ac:dyDescent="0.15">
      <c r="B25" s="622" t="s">
        <v>294</v>
      </c>
      <c r="C25" s="623"/>
      <c r="D25" s="623"/>
      <c r="E25" s="623"/>
      <c r="F25" s="623"/>
      <c r="G25" s="623"/>
      <c r="H25" s="623"/>
      <c r="I25" s="623"/>
      <c r="J25" s="623"/>
      <c r="K25" s="623"/>
      <c r="L25" s="623"/>
      <c r="M25" s="623"/>
      <c r="N25" s="623"/>
      <c r="O25" s="623"/>
      <c r="P25" s="623"/>
      <c r="Q25" s="624"/>
      <c r="R25" s="625">
        <v>7959313</v>
      </c>
      <c r="S25" s="626"/>
      <c r="T25" s="626"/>
      <c r="U25" s="626"/>
      <c r="V25" s="626"/>
      <c r="W25" s="626"/>
      <c r="X25" s="626"/>
      <c r="Y25" s="627"/>
      <c r="Z25" s="628">
        <v>41.2</v>
      </c>
      <c r="AA25" s="628"/>
      <c r="AB25" s="628"/>
      <c r="AC25" s="628"/>
      <c r="AD25" s="629">
        <v>7852263</v>
      </c>
      <c r="AE25" s="629"/>
      <c r="AF25" s="629"/>
      <c r="AG25" s="629"/>
      <c r="AH25" s="629"/>
      <c r="AI25" s="629"/>
      <c r="AJ25" s="629"/>
      <c r="AK25" s="629"/>
      <c r="AL25" s="630">
        <v>87.5</v>
      </c>
      <c r="AM25" s="631"/>
      <c r="AN25" s="631"/>
      <c r="AO25" s="632"/>
      <c r="AP25" s="622" t="s">
        <v>295</v>
      </c>
      <c r="AQ25" s="641"/>
      <c r="AR25" s="641"/>
      <c r="AS25" s="641"/>
      <c r="AT25" s="641"/>
      <c r="AU25" s="641"/>
      <c r="AV25" s="641"/>
      <c r="AW25" s="641"/>
      <c r="AX25" s="641"/>
      <c r="AY25" s="641"/>
      <c r="AZ25" s="641"/>
      <c r="BA25" s="641"/>
      <c r="BB25" s="641"/>
      <c r="BC25" s="641"/>
      <c r="BD25" s="641"/>
      <c r="BE25" s="641"/>
      <c r="BF25" s="642"/>
      <c r="BG25" s="625" t="s">
        <v>235</v>
      </c>
      <c r="BH25" s="626"/>
      <c r="BI25" s="626"/>
      <c r="BJ25" s="626"/>
      <c r="BK25" s="626"/>
      <c r="BL25" s="626"/>
      <c r="BM25" s="626"/>
      <c r="BN25" s="627"/>
      <c r="BO25" s="628" t="s">
        <v>139</v>
      </c>
      <c r="BP25" s="628"/>
      <c r="BQ25" s="628"/>
      <c r="BR25" s="628"/>
      <c r="BS25" s="629" t="s">
        <v>235</v>
      </c>
      <c r="BT25" s="629"/>
      <c r="BU25" s="629"/>
      <c r="BV25" s="629"/>
      <c r="BW25" s="629"/>
      <c r="BX25" s="629"/>
      <c r="BY25" s="629"/>
      <c r="BZ25" s="629"/>
      <c r="CA25" s="629"/>
      <c r="CB25" s="633"/>
      <c r="CD25" s="622" t="s">
        <v>296</v>
      </c>
      <c r="CE25" s="623"/>
      <c r="CF25" s="623"/>
      <c r="CG25" s="623"/>
      <c r="CH25" s="623"/>
      <c r="CI25" s="623"/>
      <c r="CJ25" s="623"/>
      <c r="CK25" s="623"/>
      <c r="CL25" s="623"/>
      <c r="CM25" s="623"/>
      <c r="CN25" s="623"/>
      <c r="CO25" s="623"/>
      <c r="CP25" s="623"/>
      <c r="CQ25" s="624"/>
      <c r="CR25" s="625">
        <v>2681524</v>
      </c>
      <c r="CS25" s="657"/>
      <c r="CT25" s="657"/>
      <c r="CU25" s="657"/>
      <c r="CV25" s="657"/>
      <c r="CW25" s="657"/>
      <c r="CX25" s="657"/>
      <c r="CY25" s="658"/>
      <c r="CZ25" s="630">
        <v>14.9</v>
      </c>
      <c r="DA25" s="655"/>
      <c r="DB25" s="655"/>
      <c r="DC25" s="659"/>
      <c r="DD25" s="634">
        <v>2387463</v>
      </c>
      <c r="DE25" s="657"/>
      <c r="DF25" s="657"/>
      <c r="DG25" s="657"/>
      <c r="DH25" s="657"/>
      <c r="DI25" s="657"/>
      <c r="DJ25" s="657"/>
      <c r="DK25" s="658"/>
      <c r="DL25" s="634">
        <v>2332983</v>
      </c>
      <c r="DM25" s="657"/>
      <c r="DN25" s="657"/>
      <c r="DO25" s="657"/>
      <c r="DP25" s="657"/>
      <c r="DQ25" s="657"/>
      <c r="DR25" s="657"/>
      <c r="DS25" s="657"/>
      <c r="DT25" s="657"/>
      <c r="DU25" s="657"/>
      <c r="DV25" s="658"/>
      <c r="DW25" s="630">
        <v>25.5</v>
      </c>
      <c r="DX25" s="655"/>
      <c r="DY25" s="655"/>
      <c r="DZ25" s="655"/>
      <c r="EA25" s="655"/>
      <c r="EB25" s="655"/>
      <c r="EC25" s="656"/>
    </row>
    <row r="26" spans="2:133" ht="11.25" customHeight="1" x14ac:dyDescent="0.15">
      <c r="B26" s="622" t="s">
        <v>297</v>
      </c>
      <c r="C26" s="623"/>
      <c r="D26" s="623"/>
      <c r="E26" s="623"/>
      <c r="F26" s="623"/>
      <c r="G26" s="623"/>
      <c r="H26" s="623"/>
      <c r="I26" s="623"/>
      <c r="J26" s="623"/>
      <c r="K26" s="623"/>
      <c r="L26" s="623"/>
      <c r="M26" s="623"/>
      <c r="N26" s="623"/>
      <c r="O26" s="623"/>
      <c r="P26" s="623"/>
      <c r="Q26" s="624"/>
      <c r="R26" s="625">
        <v>4277</v>
      </c>
      <c r="S26" s="626"/>
      <c r="T26" s="626"/>
      <c r="U26" s="626"/>
      <c r="V26" s="626"/>
      <c r="W26" s="626"/>
      <c r="X26" s="626"/>
      <c r="Y26" s="627"/>
      <c r="Z26" s="628">
        <v>0</v>
      </c>
      <c r="AA26" s="628"/>
      <c r="AB26" s="628"/>
      <c r="AC26" s="628"/>
      <c r="AD26" s="629">
        <v>4277</v>
      </c>
      <c r="AE26" s="629"/>
      <c r="AF26" s="629"/>
      <c r="AG26" s="629"/>
      <c r="AH26" s="629"/>
      <c r="AI26" s="629"/>
      <c r="AJ26" s="629"/>
      <c r="AK26" s="629"/>
      <c r="AL26" s="630">
        <v>0</v>
      </c>
      <c r="AM26" s="631"/>
      <c r="AN26" s="631"/>
      <c r="AO26" s="632"/>
      <c r="AP26" s="622" t="s">
        <v>298</v>
      </c>
      <c r="AQ26" s="641"/>
      <c r="AR26" s="641"/>
      <c r="AS26" s="641"/>
      <c r="AT26" s="641"/>
      <c r="AU26" s="641"/>
      <c r="AV26" s="641"/>
      <c r="AW26" s="641"/>
      <c r="AX26" s="641"/>
      <c r="AY26" s="641"/>
      <c r="AZ26" s="641"/>
      <c r="BA26" s="641"/>
      <c r="BB26" s="641"/>
      <c r="BC26" s="641"/>
      <c r="BD26" s="641"/>
      <c r="BE26" s="641"/>
      <c r="BF26" s="642"/>
      <c r="BG26" s="625" t="s">
        <v>235</v>
      </c>
      <c r="BH26" s="626"/>
      <c r="BI26" s="626"/>
      <c r="BJ26" s="626"/>
      <c r="BK26" s="626"/>
      <c r="BL26" s="626"/>
      <c r="BM26" s="626"/>
      <c r="BN26" s="627"/>
      <c r="BO26" s="628" t="s">
        <v>139</v>
      </c>
      <c r="BP26" s="628"/>
      <c r="BQ26" s="628"/>
      <c r="BR26" s="628"/>
      <c r="BS26" s="629" t="s">
        <v>139</v>
      </c>
      <c r="BT26" s="629"/>
      <c r="BU26" s="629"/>
      <c r="BV26" s="629"/>
      <c r="BW26" s="629"/>
      <c r="BX26" s="629"/>
      <c r="BY26" s="629"/>
      <c r="BZ26" s="629"/>
      <c r="CA26" s="629"/>
      <c r="CB26" s="633"/>
      <c r="CD26" s="622" t="s">
        <v>299</v>
      </c>
      <c r="CE26" s="623"/>
      <c r="CF26" s="623"/>
      <c r="CG26" s="623"/>
      <c r="CH26" s="623"/>
      <c r="CI26" s="623"/>
      <c r="CJ26" s="623"/>
      <c r="CK26" s="623"/>
      <c r="CL26" s="623"/>
      <c r="CM26" s="623"/>
      <c r="CN26" s="623"/>
      <c r="CO26" s="623"/>
      <c r="CP26" s="623"/>
      <c r="CQ26" s="624"/>
      <c r="CR26" s="625">
        <v>1270621</v>
      </c>
      <c r="CS26" s="626"/>
      <c r="CT26" s="626"/>
      <c r="CU26" s="626"/>
      <c r="CV26" s="626"/>
      <c r="CW26" s="626"/>
      <c r="CX26" s="626"/>
      <c r="CY26" s="627"/>
      <c r="CZ26" s="630">
        <v>7.1</v>
      </c>
      <c r="DA26" s="655"/>
      <c r="DB26" s="655"/>
      <c r="DC26" s="659"/>
      <c r="DD26" s="634">
        <v>1181283</v>
      </c>
      <c r="DE26" s="626"/>
      <c r="DF26" s="626"/>
      <c r="DG26" s="626"/>
      <c r="DH26" s="626"/>
      <c r="DI26" s="626"/>
      <c r="DJ26" s="626"/>
      <c r="DK26" s="627"/>
      <c r="DL26" s="634" t="s">
        <v>139</v>
      </c>
      <c r="DM26" s="626"/>
      <c r="DN26" s="626"/>
      <c r="DO26" s="626"/>
      <c r="DP26" s="626"/>
      <c r="DQ26" s="626"/>
      <c r="DR26" s="626"/>
      <c r="DS26" s="626"/>
      <c r="DT26" s="626"/>
      <c r="DU26" s="626"/>
      <c r="DV26" s="627"/>
      <c r="DW26" s="630" t="s">
        <v>235</v>
      </c>
      <c r="DX26" s="655"/>
      <c r="DY26" s="655"/>
      <c r="DZ26" s="655"/>
      <c r="EA26" s="655"/>
      <c r="EB26" s="655"/>
      <c r="EC26" s="656"/>
    </row>
    <row r="27" spans="2:133" ht="11.25" customHeight="1" x14ac:dyDescent="0.15">
      <c r="B27" s="622" t="s">
        <v>300</v>
      </c>
      <c r="C27" s="623"/>
      <c r="D27" s="623"/>
      <c r="E27" s="623"/>
      <c r="F27" s="623"/>
      <c r="G27" s="623"/>
      <c r="H27" s="623"/>
      <c r="I27" s="623"/>
      <c r="J27" s="623"/>
      <c r="K27" s="623"/>
      <c r="L27" s="623"/>
      <c r="M27" s="623"/>
      <c r="N27" s="623"/>
      <c r="O27" s="623"/>
      <c r="P27" s="623"/>
      <c r="Q27" s="624"/>
      <c r="R27" s="625">
        <v>57584</v>
      </c>
      <c r="S27" s="626"/>
      <c r="T27" s="626"/>
      <c r="U27" s="626"/>
      <c r="V27" s="626"/>
      <c r="W27" s="626"/>
      <c r="X27" s="626"/>
      <c r="Y27" s="627"/>
      <c r="Z27" s="628">
        <v>0.3</v>
      </c>
      <c r="AA27" s="628"/>
      <c r="AB27" s="628"/>
      <c r="AC27" s="628"/>
      <c r="AD27" s="629" t="s">
        <v>139</v>
      </c>
      <c r="AE27" s="629"/>
      <c r="AF27" s="629"/>
      <c r="AG27" s="629"/>
      <c r="AH27" s="629"/>
      <c r="AI27" s="629"/>
      <c r="AJ27" s="629"/>
      <c r="AK27" s="629"/>
      <c r="AL27" s="630" t="s">
        <v>139</v>
      </c>
      <c r="AM27" s="631"/>
      <c r="AN27" s="631"/>
      <c r="AO27" s="632"/>
      <c r="AP27" s="622" t="s">
        <v>301</v>
      </c>
      <c r="AQ27" s="623"/>
      <c r="AR27" s="623"/>
      <c r="AS27" s="623"/>
      <c r="AT27" s="623"/>
      <c r="AU27" s="623"/>
      <c r="AV27" s="623"/>
      <c r="AW27" s="623"/>
      <c r="AX27" s="623"/>
      <c r="AY27" s="623"/>
      <c r="AZ27" s="623"/>
      <c r="BA27" s="623"/>
      <c r="BB27" s="623"/>
      <c r="BC27" s="623"/>
      <c r="BD27" s="623"/>
      <c r="BE27" s="623"/>
      <c r="BF27" s="624"/>
      <c r="BG27" s="625">
        <v>5809723</v>
      </c>
      <c r="BH27" s="626"/>
      <c r="BI27" s="626"/>
      <c r="BJ27" s="626"/>
      <c r="BK27" s="626"/>
      <c r="BL27" s="626"/>
      <c r="BM27" s="626"/>
      <c r="BN27" s="627"/>
      <c r="BO27" s="628">
        <v>100</v>
      </c>
      <c r="BP27" s="628"/>
      <c r="BQ27" s="628"/>
      <c r="BR27" s="628"/>
      <c r="BS27" s="629" t="s">
        <v>235</v>
      </c>
      <c r="BT27" s="629"/>
      <c r="BU27" s="629"/>
      <c r="BV27" s="629"/>
      <c r="BW27" s="629"/>
      <c r="BX27" s="629"/>
      <c r="BY27" s="629"/>
      <c r="BZ27" s="629"/>
      <c r="CA27" s="629"/>
      <c r="CB27" s="633"/>
      <c r="CD27" s="622" t="s">
        <v>302</v>
      </c>
      <c r="CE27" s="623"/>
      <c r="CF27" s="623"/>
      <c r="CG27" s="623"/>
      <c r="CH27" s="623"/>
      <c r="CI27" s="623"/>
      <c r="CJ27" s="623"/>
      <c r="CK27" s="623"/>
      <c r="CL27" s="623"/>
      <c r="CM27" s="623"/>
      <c r="CN27" s="623"/>
      <c r="CO27" s="623"/>
      <c r="CP27" s="623"/>
      <c r="CQ27" s="624"/>
      <c r="CR27" s="625">
        <v>3212000</v>
      </c>
      <c r="CS27" s="657"/>
      <c r="CT27" s="657"/>
      <c r="CU27" s="657"/>
      <c r="CV27" s="657"/>
      <c r="CW27" s="657"/>
      <c r="CX27" s="657"/>
      <c r="CY27" s="658"/>
      <c r="CZ27" s="630">
        <v>17.8</v>
      </c>
      <c r="DA27" s="655"/>
      <c r="DB27" s="655"/>
      <c r="DC27" s="659"/>
      <c r="DD27" s="634">
        <v>889086</v>
      </c>
      <c r="DE27" s="657"/>
      <c r="DF27" s="657"/>
      <c r="DG27" s="657"/>
      <c r="DH27" s="657"/>
      <c r="DI27" s="657"/>
      <c r="DJ27" s="657"/>
      <c r="DK27" s="658"/>
      <c r="DL27" s="634">
        <v>657414</v>
      </c>
      <c r="DM27" s="657"/>
      <c r="DN27" s="657"/>
      <c r="DO27" s="657"/>
      <c r="DP27" s="657"/>
      <c r="DQ27" s="657"/>
      <c r="DR27" s="657"/>
      <c r="DS27" s="657"/>
      <c r="DT27" s="657"/>
      <c r="DU27" s="657"/>
      <c r="DV27" s="658"/>
      <c r="DW27" s="630">
        <v>7.2</v>
      </c>
      <c r="DX27" s="655"/>
      <c r="DY27" s="655"/>
      <c r="DZ27" s="655"/>
      <c r="EA27" s="655"/>
      <c r="EB27" s="655"/>
      <c r="EC27" s="656"/>
    </row>
    <row r="28" spans="2:133" ht="11.25" customHeight="1" x14ac:dyDescent="0.15">
      <c r="B28" s="622" t="s">
        <v>303</v>
      </c>
      <c r="C28" s="623"/>
      <c r="D28" s="623"/>
      <c r="E28" s="623"/>
      <c r="F28" s="623"/>
      <c r="G28" s="623"/>
      <c r="H28" s="623"/>
      <c r="I28" s="623"/>
      <c r="J28" s="623"/>
      <c r="K28" s="623"/>
      <c r="L28" s="623"/>
      <c r="M28" s="623"/>
      <c r="N28" s="623"/>
      <c r="O28" s="623"/>
      <c r="P28" s="623"/>
      <c r="Q28" s="624"/>
      <c r="R28" s="625">
        <v>210650</v>
      </c>
      <c r="S28" s="626"/>
      <c r="T28" s="626"/>
      <c r="U28" s="626"/>
      <c r="V28" s="626"/>
      <c r="W28" s="626"/>
      <c r="X28" s="626"/>
      <c r="Y28" s="627"/>
      <c r="Z28" s="628">
        <v>1.1000000000000001</v>
      </c>
      <c r="AA28" s="628"/>
      <c r="AB28" s="628"/>
      <c r="AC28" s="628"/>
      <c r="AD28" s="629">
        <v>18241</v>
      </c>
      <c r="AE28" s="629"/>
      <c r="AF28" s="629"/>
      <c r="AG28" s="629"/>
      <c r="AH28" s="629"/>
      <c r="AI28" s="629"/>
      <c r="AJ28" s="629"/>
      <c r="AK28" s="629"/>
      <c r="AL28" s="630">
        <v>0.2</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304</v>
      </c>
      <c r="CE28" s="623"/>
      <c r="CF28" s="623"/>
      <c r="CG28" s="623"/>
      <c r="CH28" s="623"/>
      <c r="CI28" s="623"/>
      <c r="CJ28" s="623"/>
      <c r="CK28" s="623"/>
      <c r="CL28" s="623"/>
      <c r="CM28" s="623"/>
      <c r="CN28" s="623"/>
      <c r="CO28" s="623"/>
      <c r="CP28" s="623"/>
      <c r="CQ28" s="624"/>
      <c r="CR28" s="625">
        <v>734251</v>
      </c>
      <c r="CS28" s="626"/>
      <c r="CT28" s="626"/>
      <c r="CU28" s="626"/>
      <c r="CV28" s="626"/>
      <c r="CW28" s="626"/>
      <c r="CX28" s="626"/>
      <c r="CY28" s="627"/>
      <c r="CZ28" s="630">
        <v>4.0999999999999996</v>
      </c>
      <c r="DA28" s="655"/>
      <c r="DB28" s="655"/>
      <c r="DC28" s="659"/>
      <c r="DD28" s="634">
        <v>705911</v>
      </c>
      <c r="DE28" s="626"/>
      <c r="DF28" s="626"/>
      <c r="DG28" s="626"/>
      <c r="DH28" s="626"/>
      <c r="DI28" s="626"/>
      <c r="DJ28" s="626"/>
      <c r="DK28" s="627"/>
      <c r="DL28" s="634">
        <v>705911</v>
      </c>
      <c r="DM28" s="626"/>
      <c r="DN28" s="626"/>
      <c r="DO28" s="626"/>
      <c r="DP28" s="626"/>
      <c r="DQ28" s="626"/>
      <c r="DR28" s="626"/>
      <c r="DS28" s="626"/>
      <c r="DT28" s="626"/>
      <c r="DU28" s="626"/>
      <c r="DV28" s="627"/>
      <c r="DW28" s="630">
        <v>7.7</v>
      </c>
      <c r="DX28" s="655"/>
      <c r="DY28" s="655"/>
      <c r="DZ28" s="655"/>
      <c r="EA28" s="655"/>
      <c r="EB28" s="655"/>
      <c r="EC28" s="656"/>
    </row>
    <row r="29" spans="2:133" ht="11.25" customHeight="1" x14ac:dyDescent="0.15">
      <c r="B29" s="622" t="s">
        <v>305</v>
      </c>
      <c r="C29" s="623"/>
      <c r="D29" s="623"/>
      <c r="E29" s="623"/>
      <c r="F29" s="623"/>
      <c r="G29" s="623"/>
      <c r="H29" s="623"/>
      <c r="I29" s="623"/>
      <c r="J29" s="623"/>
      <c r="K29" s="623"/>
      <c r="L29" s="623"/>
      <c r="M29" s="623"/>
      <c r="N29" s="623"/>
      <c r="O29" s="623"/>
      <c r="P29" s="623"/>
      <c r="Q29" s="624"/>
      <c r="R29" s="625">
        <v>60473</v>
      </c>
      <c r="S29" s="626"/>
      <c r="T29" s="626"/>
      <c r="U29" s="626"/>
      <c r="V29" s="626"/>
      <c r="W29" s="626"/>
      <c r="X29" s="626"/>
      <c r="Y29" s="627"/>
      <c r="Z29" s="628">
        <v>0.3</v>
      </c>
      <c r="AA29" s="628"/>
      <c r="AB29" s="628"/>
      <c r="AC29" s="628"/>
      <c r="AD29" s="629" t="s">
        <v>139</v>
      </c>
      <c r="AE29" s="629"/>
      <c r="AF29" s="629"/>
      <c r="AG29" s="629"/>
      <c r="AH29" s="629"/>
      <c r="AI29" s="629"/>
      <c r="AJ29" s="629"/>
      <c r="AK29" s="629"/>
      <c r="AL29" s="630" t="s">
        <v>235</v>
      </c>
      <c r="AM29" s="631"/>
      <c r="AN29" s="631"/>
      <c r="AO29" s="632"/>
      <c r="AP29" s="646"/>
      <c r="AQ29" s="647"/>
      <c r="AR29" s="647"/>
      <c r="AS29" s="647"/>
      <c r="AT29" s="647"/>
      <c r="AU29" s="647"/>
      <c r="AV29" s="647"/>
      <c r="AW29" s="647"/>
      <c r="AX29" s="647"/>
      <c r="AY29" s="647"/>
      <c r="AZ29" s="647"/>
      <c r="BA29" s="647"/>
      <c r="BB29" s="647"/>
      <c r="BC29" s="647"/>
      <c r="BD29" s="647"/>
      <c r="BE29" s="647"/>
      <c r="BF29" s="648"/>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1" t="s">
        <v>306</v>
      </c>
      <c r="CE29" s="662"/>
      <c r="CF29" s="622" t="s">
        <v>72</v>
      </c>
      <c r="CG29" s="623"/>
      <c r="CH29" s="623"/>
      <c r="CI29" s="623"/>
      <c r="CJ29" s="623"/>
      <c r="CK29" s="623"/>
      <c r="CL29" s="623"/>
      <c r="CM29" s="623"/>
      <c r="CN29" s="623"/>
      <c r="CO29" s="623"/>
      <c r="CP29" s="623"/>
      <c r="CQ29" s="624"/>
      <c r="CR29" s="625">
        <v>734194</v>
      </c>
      <c r="CS29" s="657"/>
      <c r="CT29" s="657"/>
      <c r="CU29" s="657"/>
      <c r="CV29" s="657"/>
      <c r="CW29" s="657"/>
      <c r="CX29" s="657"/>
      <c r="CY29" s="658"/>
      <c r="CZ29" s="630">
        <v>4.0999999999999996</v>
      </c>
      <c r="DA29" s="655"/>
      <c r="DB29" s="655"/>
      <c r="DC29" s="659"/>
      <c r="DD29" s="634">
        <v>705854</v>
      </c>
      <c r="DE29" s="657"/>
      <c r="DF29" s="657"/>
      <c r="DG29" s="657"/>
      <c r="DH29" s="657"/>
      <c r="DI29" s="657"/>
      <c r="DJ29" s="657"/>
      <c r="DK29" s="658"/>
      <c r="DL29" s="634">
        <v>705854</v>
      </c>
      <c r="DM29" s="657"/>
      <c r="DN29" s="657"/>
      <c r="DO29" s="657"/>
      <c r="DP29" s="657"/>
      <c r="DQ29" s="657"/>
      <c r="DR29" s="657"/>
      <c r="DS29" s="657"/>
      <c r="DT29" s="657"/>
      <c r="DU29" s="657"/>
      <c r="DV29" s="658"/>
      <c r="DW29" s="630">
        <v>7.7</v>
      </c>
      <c r="DX29" s="655"/>
      <c r="DY29" s="655"/>
      <c r="DZ29" s="655"/>
      <c r="EA29" s="655"/>
      <c r="EB29" s="655"/>
      <c r="EC29" s="656"/>
    </row>
    <row r="30" spans="2:133" ht="11.25" customHeight="1" x14ac:dyDescent="0.15">
      <c r="B30" s="622" t="s">
        <v>307</v>
      </c>
      <c r="C30" s="623"/>
      <c r="D30" s="623"/>
      <c r="E30" s="623"/>
      <c r="F30" s="623"/>
      <c r="G30" s="623"/>
      <c r="H30" s="623"/>
      <c r="I30" s="623"/>
      <c r="J30" s="623"/>
      <c r="K30" s="623"/>
      <c r="L30" s="623"/>
      <c r="M30" s="623"/>
      <c r="N30" s="623"/>
      <c r="O30" s="623"/>
      <c r="P30" s="623"/>
      <c r="Q30" s="624"/>
      <c r="R30" s="625">
        <v>3845898</v>
      </c>
      <c r="S30" s="626"/>
      <c r="T30" s="626"/>
      <c r="U30" s="626"/>
      <c r="V30" s="626"/>
      <c r="W30" s="626"/>
      <c r="X30" s="626"/>
      <c r="Y30" s="627"/>
      <c r="Z30" s="628">
        <v>19.899999999999999</v>
      </c>
      <c r="AA30" s="628"/>
      <c r="AB30" s="628"/>
      <c r="AC30" s="628"/>
      <c r="AD30" s="629" t="s">
        <v>235</v>
      </c>
      <c r="AE30" s="629"/>
      <c r="AF30" s="629"/>
      <c r="AG30" s="629"/>
      <c r="AH30" s="629"/>
      <c r="AI30" s="629"/>
      <c r="AJ30" s="629"/>
      <c r="AK30" s="629"/>
      <c r="AL30" s="630" t="s">
        <v>235</v>
      </c>
      <c r="AM30" s="631"/>
      <c r="AN30" s="631"/>
      <c r="AO30" s="632"/>
      <c r="AP30" s="607" t="s">
        <v>224</v>
      </c>
      <c r="AQ30" s="608"/>
      <c r="AR30" s="608"/>
      <c r="AS30" s="608"/>
      <c r="AT30" s="608"/>
      <c r="AU30" s="608"/>
      <c r="AV30" s="608"/>
      <c r="AW30" s="608"/>
      <c r="AX30" s="608"/>
      <c r="AY30" s="608"/>
      <c r="AZ30" s="608"/>
      <c r="BA30" s="608"/>
      <c r="BB30" s="608"/>
      <c r="BC30" s="608"/>
      <c r="BD30" s="608"/>
      <c r="BE30" s="608"/>
      <c r="BF30" s="609"/>
      <c r="BG30" s="607" t="s">
        <v>308</v>
      </c>
      <c r="BH30" s="667"/>
      <c r="BI30" s="667"/>
      <c r="BJ30" s="667"/>
      <c r="BK30" s="667"/>
      <c r="BL30" s="667"/>
      <c r="BM30" s="667"/>
      <c r="BN30" s="667"/>
      <c r="BO30" s="667"/>
      <c r="BP30" s="667"/>
      <c r="BQ30" s="668"/>
      <c r="BR30" s="607" t="s">
        <v>309</v>
      </c>
      <c r="BS30" s="667"/>
      <c r="BT30" s="667"/>
      <c r="BU30" s="667"/>
      <c r="BV30" s="667"/>
      <c r="BW30" s="667"/>
      <c r="BX30" s="667"/>
      <c r="BY30" s="667"/>
      <c r="BZ30" s="667"/>
      <c r="CA30" s="667"/>
      <c r="CB30" s="668"/>
      <c r="CD30" s="663"/>
      <c r="CE30" s="664"/>
      <c r="CF30" s="622" t="s">
        <v>310</v>
      </c>
      <c r="CG30" s="623"/>
      <c r="CH30" s="623"/>
      <c r="CI30" s="623"/>
      <c r="CJ30" s="623"/>
      <c r="CK30" s="623"/>
      <c r="CL30" s="623"/>
      <c r="CM30" s="623"/>
      <c r="CN30" s="623"/>
      <c r="CO30" s="623"/>
      <c r="CP30" s="623"/>
      <c r="CQ30" s="624"/>
      <c r="CR30" s="625">
        <v>720815</v>
      </c>
      <c r="CS30" s="626"/>
      <c r="CT30" s="626"/>
      <c r="CU30" s="626"/>
      <c r="CV30" s="626"/>
      <c r="CW30" s="626"/>
      <c r="CX30" s="626"/>
      <c r="CY30" s="627"/>
      <c r="CZ30" s="630">
        <v>4</v>
      </c>
      <c r="DA30" s="655"/>
      <c r="DB30" s="655"/>
      <c r="DC30" s="659"/>
      <c r="DD30" s="634">
        <v>692889</v>
      </c>
      <c r="DE30" s="626"/>
      <c r="DF30" s="626"/>
      <c r="DG30" s="626"/>
      <c r="DH30" s="626"/>
      <c r="DI30" s="626"/>
      <c r="DJ30" s="626"/>
      <c r="DK30" s="627"/>
      <c r="DL30" s="634">
        <v>692889</v>
      </c>
      <c r="DM30" s="626"/>
      <c r="DN30" s="626"/>
      <c r="DO30" s="626"/>
      <c r="DP30" s="626"/>
      <c r="DQ30" s="626"/>
      <c r="DR30" s="626"/>
      <c r="DS30" s="626"/>
      <c r="DT30" s="626"/>
      <c r="DU30" s="626"/>
      <c r="DV30" s="627"/>
      <c r="DW30" s="630">
        <v>7.6</v>
      </c>
      <c r="DX30" s="655"/>
      <c r="DY30" s="655"/>
      <c r="DZ30" s="655"/>
      <c r="EA30" s="655"/>
      <c r="EB30" s="655"/>
      <c r="EC30" s="656"/>
    </row>
    <row r="31" spans="2:133" ht="11.25" customHeight="1" x14ac:dyDescent="0.15">
      <c r="B31" s="638" t="s">
        <v>311</v>
      </c>
      <c r="C31" s="639"/>
      <c r="D31" s="639"/>
      <c r="E31" s="639"/>
      <c r="F31" s="639"/>
      <c r="G31" s="639"/>
      <c r="H31" s="639"/>
      <c r="I31" s="639"/>
      <c r="J31" s="639"/>
      <c r="K31" s="639"/>
      <c r="L31" s="639"/>
      <c r="M31" s="639"/>
      <c r="N31" s="639"/>
      <c r="O31" s="639"/>
      <c r="P31" s="639"/>
      <c r="Q31" s="640"/>
      <c r="R31" s="625">
        <v>791624</v>
      </c>
      <c r="S31" s="626"/>
      <c r="T31" s="626"/>
      <c r="U31" s="626"/>
      <c r="V31" s="626"/>
      <c r="W31" s="626"/>
      <c r="X31" s="626"/>
      <c r="Y31" s="627"/>
      <c r="Z31" s="628">
        <v>4.0999999999999996</v>
      </c>
      <c r="AA31" s="628"/>
      <c r="AB31" s="628"/>
      <c r="AC31" s="628"/>
      <c r="AD31" s="629">
        <v>791624</v>
      </c>
      <c r="AE31" s="629"/>
      <c r="AF31" s="629"/>
      <c r="AG31" s="629"/>
      <c r="AH31" s="629"/>
      <c r="AI31" s="629"/>
      <c r="AJ31" s="629"/>
      <c r="AK31" s="629"/>
      <c r="AL31" s="630">
        <v>8.8000000000000007</v>
      </c>
      <c r="AM31" s="631"/>
      <c r="AN31" s="631"/>
      <c r="AO31" s="632"/>
      <c r="AP31" s="671" t="s">
        <v>312</v>
      </c>
      <c r="AQ31" s="672"/>
      <c r="AR31" s="672"/>
      <c r="AS31" s="672"/>
      <c r="AT31" s="677" t="s">
        <v>313</v>
      </c>
      <c r="AU31" s="217"/>
      <c r="AV31" s="217"/>
      <c r="AW31" s="217"/>
      <c r="AX31" s="611" t="s">
        <v>189</v>
      </c>
      <c r="AY31" s="612"/>
      <c r="AZ31" s="612"/>
      <c r="BA31" s="612"/>
      <c r="BB31" s="612"/>
      <c r="BC31" s="612"/>
      <c r="BD31" s="612"/>
      <c r="BE31" s="612"/>
      <c r="BF31" s="613"/>
      <c r="BG31" s="681">
        <v>98.8</v>
      </c>
      <c r="BH31" s="669"/>
      <c r="BI31" s="669"/>
      <c r="BJ31" s="669"/>
      <c r="BK31" s="669"/>
      <c r="BL31" s="669"/>
      <c r="BM31" s="620">
        <v>97.2</v>
      </c>
      <c r="BN31" s="669"/>
      <c r="BO31" s="669"/>
      <c r="BP31" s="669"/>
      <c r="BQ31" s="670"/>
      <c r="BR31" s="681">
        <v>98.7</v>
      </c>
      <c r="BS31" s="669"/>
      <c r="BT31" s="669"/>
      <c r="BU31" s="669"/>
      <c r="BV31" s="669"/>
      <c r="BW31" s="669"/>
      <c r="BX31" s="620">
        <v>96.7</v>
      </c>
      <c r="BY31" s="669"/>
      <c r="BZ31" s="669"/>
      <c r="CA31" s="669"/>
      <c r="CB31" s="670"/>
      <c r="CD31" s="663"/>
      <c r="CE31" s="664"/>
      <c r="CF31" s="622" t="s">
        <v>314</v>
      </c>
      <c r="CG31" s="623"/>
      <c r="CH31" s="623"/>
      <c r="CI31" s="623"/>
      <c r="CJ31" s="623"/>
      <c r="CK31" s="623"/>
      <c r="CL31" s="623"/>
      <c r="CM31" s="623"/>
      <c r="CN31" s="623"/>
      <c r="CO31" s="623"/>
      <c r="CP31" s="623"/>
      <c r="CQ31" s="624"/>
      <c r="CR31" s="625">
        <v>13379</v>
      </c>
      <c r="CS31" s="657"/>
      <c r="CT31" s="657"/>
      <c r="CU31" s="657"/>
      <c r="CV31" s="657"/>
      <c r="CW31" s="657"/>
      <c r="CX31" s="657"/>
      <c r="CY31" s="658"/>
      <c r="CZ31" s="630">
        <v>0.1</v>
      </c>
      <c r="DA31" s="655"/>
      <c r="DB31" s="655"/>
      <c r="DC31" s="659"/>
      <c r="DD31" s="634">
        <v>12965</v>
      </c>
      <c r="DE31" s="657"/>
      <c r="DF31" s="657"/>
      <c r="DG31" s="657"/>
      <c r="DH31" s="657"/>
      <c r="DI31" s="657"/>
      <c r="DJ31" s="657"/>
      <c r="DK31" s="658"/>
      <c r="DL31" s="634">
        <v>12965</v>
      </c>
      <c r="DM31" s="657"/>
      <c r="DN31" s="657"/>
      <c r="DO31" s="657"/>
      <c r="DP31" s="657"/>
      <c r="DQ31" s="657"/>
      <c r="DR31" s="657"/>
      <c r="DS31" s="657"/>
      <c r="DT31" s="657"/>
      <c r="DU31" s="657"/>
      <c r="DV31" s="658"/>
      <c r="DW31" s="630">
        <v>0.1</v>
      </c>
      <c r="DX31" s="655"/>
      <c r="DY31" s="655"/>
      <c r="DZ31" s="655"/>
      <c r="EA31" s="655"/>
      <c r="EB31" s="655"/>
      <c r="EC31" s="656"/>
    </row>
    <row r="32" spans="2:133" ht="11.25" customHeight="1" x14ac:dyDescent="0.15">
      <c r="B32" s="622" t="s">
        <v>315</v>
      </c>
      <c r="C32" s="623"/>
      <c r="D32" s="623"/>
      <c r="E32" s="623"/>
      <c r="F32" s="623"/>
      <c r="G32" s="623"/>
      <c r="H32" s="623"/>
      <c r="I32" s="623"/>
      <c r="J32" s="623"/>
      <c r="K32" s="623"/>
      <c r="L32" s="623"/>
      <c r="M32" s="623"/>
      <c r="N32" s="623"/>
      <c r="O32" s="623"/>
      <c r="P32" s="623"/>
      <c r="Q32" s="624"/>
      <c r="R32" s="625">
        <v>1915614</v>
      </c>
      <c r="S32" s="626"/>
      <c r="T32" s="626"/>
      <c r="U32" s="626"/>
      <c r="V32" s="626"/>
      <c r="W32" s="626"/>
      <c r="X32" s="626"/>
      <c r="Y32" s="627"/>
      <c r="Z32" s="628">
        <v>9.9</v>
      </c>
      <c r="AA32" s="628"/>
      <c r="AB32" s="628"/>
      <c r="AC32" s="628"/>
      <c r="AD32" s="629" t="s">
        <v>235</v>
      </c>
      <c r="AE32" s="629"/>
      <c r="AF32" s="629"/>
      <c r="AG32" s="629"/>
      <c r="AH32" s="629"/>
      <c r="AI32" s="629"/>
      <c r="AJ32" s="629"/>
      <c r="AK32" s="629"/>
      <c r="AL32" s="630" t="s">
        <v>235</v>
      </c>
      <c r="AM32" s="631"/>
      <c r="AN32" s="631"/>
      <c r="AO32" s="632"/>
      <c r="AP32" s="673"/>
      <c r="AQ32" s="674"/>
      <c r="AR32" s="674"/>
      <c r="AS32" s="674"/>
      <c r="AT32" s="678"/>
      <c r="AU32" s="213" t="s">
        <v>316</v>
      </c>
      <c r="AX32" s="622" t="s">
        <v>317</v>
      </c>
      <c r="AY32" s="623"/>
      <c r="AZ32" s="623"/>
      <c r="BA32" s="623"/>
      <c r="BB32" s="623"/>
      <c r="BC32" s="623"/>
      <c r="BD32" s="623"/>
      <c r="BE32" s="623"/>
      <c r="BF32" s="624"/>
      <c r="BG32" s="682">
        <v>98.3</v>
      </c>
      <c r="BH32" s="657"/>
      <c r="BI32" s="657"/>
      <c r="BJ32" s="657"/>
      <c r="BK32" s="657"/>
      <c r="BL32" s="657"/>
      <c r="BM32" s="631">
        <v>95.7</v>
      </c>
      <c r="BN32" s="657"/>
      <c r="BO32" s="657"/>
      <c r="BP32" s="657"/>
      <c r="BQ32" s="680"/>
      <c r="BR32" s="682">
        <v>98.1</v>
      </c>
      <c r="BS32" s="657"/>
      <c r="BT32" s="657"/>
      <c r="BU32" s="657"/>
      <c r="BV32" s="657"/>
      <c r="BW32" s="657"/>
      <c r="BX32" s="631">
        <v>95.1</v>
      </c>
      <c r="BY32" s="657"/>
      <c r="BZ32" s="657"/>
      <c r="CA32" s="657"/>
      <c r="CB32" s="680"/>
      <c r="CD32" s="665"/>
      <c r="CE32" s="666"/>
      <c r="CF32" s="622" t="s">
        <v>318</v>
      </c>
      <c r="CG32" s="623"/>
      <c r="CH32" s="623"/>
      <c r="CI32" s="623"/>
      <c r="CJ32" s="623"/>
      <c r="CK32" s="623"/>
      <c r="CL32" s="623"/>
      <c r="CM32" s="623"/>
      <c r="CN32" s="623"/>
      <c r="CO32" s="623"/>
      <c r="CP32" s="623"/>
      <c r="CQ32" s="624"/>
      <c r="CR32" s="625">
        <v>57</v>
      </c>
      <c r="CS32" s="626"/>
      <c r="CT32" s="626"/>
      <c r="CU32" s="626"/>
      <c r="CV32" s="626"/>
      <c r="CW32" s="626"/>
      <c r="CX32" s="626"/>
      <c r="CY32" s="627"/>
      <c r="CZ32" s="630">
        <v>0</v>
      </c>
      <c r="DA32" s="655"/>
      <c r="DB32" s="655"/>
      <c r="DC32" s="659"/>
      <c r="DD32" s="634">
        <v>57</v>
      </c>
      <c r="DE32" s="626"/>
      <c r="DF32" s="626"/>
      <c r="DG32" s="626"/>
      <c r="DH32" s="626"/>
      <c r="DI32" s="626"/>
      <c r="DJ32" s="626"/>
      <c r="DK32" s="627"/>
      <c r="DL32" s="634">
        <v>57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319</v>
      </c>
      <c r="C33" s="623"/>
      <c r="D33" s="623"/>
      <c r="E33" s="623"/>
      <c r="F33" s="623"/>
      <c r="G33" s="623"/>
      <c r="H33" s="623"/>
      <c r="I33" s="623"/>
      <c r="J33" s="623"/>
      <c r="K33" s="623"/>
      <c r="L33" s="623"/>
      <c r="M33" s="623"/>
      <c r="N33" s="623"/>
      <c r="O33" s="623"/>
      <c r="P33" s="623"/>
      <c r="Q33" s="624"/>
      <c r="R33" s="625">
        <v>778839</v>
      </c>
      <c r="S33" s="626"/>
      <c r="T33" s="626"/>
      <c r="U33" s="626"/>
      <c r="V33" s="626"/>
      <c r="W33" s="626"/>
      <c r="X33" s="626"/>
      <c r="Y33" s="627"/>
      <c r="Z33" s="628">
        <v>4</v>
      </c>
      <c r="AA33" s="628"/>
      <c r="AB33" s="628"/>
      <c r="AC33" s="628"/>
      <c r="AD33" s="629">
        <v>271027</v>
      </c>
      <c r="AE33" s="629"/>
      <c r="AF33" s="629"/>
      <c r="AG33" s="629"/>
      <c r="AH33" s="629"/>
      <c r="AI33" s="629"/>
      <c r="AJ33" s="629"/>
      <c r="AK33" s="629"/>
      <c r="AL33" s="630">
        <v>3</v>
      </c>
      <c r="AM33" s="631"/>
      <c r="AN33" s="631"/>
      <c r="AO33" s="632"/>
      <c r="AP33" s="675"/>
      <c r="AQ33" s="676"/>
      <c r="AR33" s="676"/>
      <c r="AS33" s="676"/>
      <c r="AT33" s="679"/>
      <c r="AU33" s="218"/>
      <c r="AV33" s="218"/>
      <c r="AW33" s="218"/>
      <c r="AX33" s="646" t="s">
        <v>320</v>
      </c>
      <c r="AY33" s="647"/>
      <c r="AZ33" s="647"/>
      <c r="BA33" s="647"/>
      <c r="BB33" s="647"/>
      <c r="BC33" s="647"/>
      <c r="BD33" s="647"/>
      <c r="BE33" s="647"/>
      <c r="BF33" s="648"/>
      <c r="BG33" s="683">
        <v>99</v>
      </c>
      <c r="BH33" s="684"/>
      <c r="BI33" s="684"/>
      <c r="BJ33" s="684"/>
      <c r="BK33" s="684"/>
      <c r="BL33" s="684"/>
      <c r="BM33" s="685">
        <v>98.1</v>
      </c>
      <c r="BN33" s="684"/>
      <c r="BO33" s="684"/>
      <c r="BP33" s="684"/>
      <c r="BQ33" s="686"/>
      <c r="BR33" s="683">
        <v>98.9</v>
      </c>
      <c r="BS33" s="684"/>
      <c r="BT33" s="684"/>
      <c r="BU33" s="684"/>
      <c r="BV33" s="684"/>
      <c r="BW33" s="684"/>
      <c r="BX33" s="685">
        <v>97.6</v>
      </c>
      <c r="BY33" s="684"/>
      <c r="BZ33" s="684"/>
      <c r="CA33" s="684"/>
      <c r="CB33" s="686"/>
      <c r="CD33" s="622" t="s">
        <v>321</v>
      </c>
      <c r="CE33" s="623"/>
      <c r="CF33" s="623"/>
      <c r="CG33" s="623"/>
      <c r="CH33" s="623"/>
      <c r="CI33" s="623"/>
      <c r="CJ33" s="623"/>
      <c r="CK33" s="623"/>
      <c r="CL33" s="623"/>
      <c r="CM33" s="623"/>
      <c r="CN33" s="623"/>
      <c r="CO33" s="623"/>
      <c r="CP33" s="623"/>
      <c r="CQ33" s="624"/>
      <c r="CR33" s="625">
        <v>9164881</v>
      </c>
      <c r="CS33" s="657"/>
      <c r="CT33" s="657"/>
      <c r="CU33" s="657"/>
      <c r="CV33" s="657"/>
      <c r="CW33" s="657"/>
      <c r="CX33" s="657"/>
      <c r="CY33" s="658"/>
      <c r="CZ33" s="630">
        <v>50.9</v>
      </c>
      <c r="DA33" s="655"/>
      <c r="DB33" s="655"/>
      <c r="DC33" s="659"/>
      <c r="DD33" s="634">
        <v>6161100</v>
      </c>
      <c r="DE33" s="657"/>
      <c r="DF33" s="657"/>
      <c r="DG33" s="657"/>
      <c r="DH33" s="657"/>
      <c r="DI33" s="657"/>
      <c r="DJ33" s="657"/>
      <c r="DK33" s="658"/>
      <c r="DL33" s="634">
        <v>3570583</v>
      </c>
      <c r="DM33" s="657"/>
      <c r="DN33" s="657"/>
      <c r="DO33" s="657"/>
      <c r="DP33" s="657"/>
      <c r="DQ33" s="657"/>
      <c r="DR33" s="657"/>
      <c r="DS33" s="657"/>
      <c r="DT33" s="657"/>
      <c r="DU33" s="657"/>
      <c r="DV33" s="658"/>
      <c r="DW33" s="630">
        <v>39.1</v>
      </c>
      <c r="DX33" s="655"/>
      <c r="DY33" s="655"/>
      <c r="DZ33" s="655"/>
      <c r="EA33" s="655"/>
      <c r="EB33" s="655"/>
      <c r="EC33" s="656"/>
    </row>
    <row r="34" spans="2:133" ht="11.25" customHeight="1" x14ac:dyDescent="0.15">
      <c r="B34" s="622" t="s">
        <v>322</v>
      </c>
      <c r="C34" s="623"/>
      <c r="D34" s="623"/>
      <c r="E34" s="623"/>
      <c r="F34" s="623"/>
      <c r="G34" s="623"/>
      <c r="H34" s="623"/>
      <c r="I34" s="623"/>
      <c r="J34" s="623"/>
      <c r="K34" s="623"/>
      <c r="L34" s="623"/>
      <c r="M34" s="623"/>
      <c r="N34" s="623"/>
      <c r="O34" s="623"/>
      <c r="P34" s="623"/>
      <c r="Q34" s="624"/>
      <c r="R34" s="625">
        <v>66310</v>
      </c>
      <c r="S34" s="626"/>
      <c r="T34" s="626"/>
      <c r="U34" s="626"/>
      <c r="V34" s="626"/>
      <c r="W34" s="626"/>
      <c r="X34" s="626"/>
      <c r="Y34" s="627"/>
      <c r="Z34" s="628">
        <v>0.3</v>
      </c>
      <c r="AA34" s="628"/>
      <c r="AB34" s="628"/>
      <c r="AC34" s="628"/>
      <c r="AD34" s="629" t="s">
        <v>139</v>
      </c>
      <c r="AE34" s="629"/>
      <c r="AF34" s="629"/>
      <c r="AG34" s="629"/>
      <c r="AH34" s="629"/>
      <c r="AI34" s="629"/>
      <c r="AJ34" s="629"/>
      <c r="AK34" s="629"/>
      <c r="AL34" s="630" t="s">
        <v>139</v>
      </c>
      <c r="AM34" s="631"/>
      <c r="AN34" s="631"/>
      <c r="AO34" s="632"/>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22" t="s">
        <v>323</v>
      </c>
      <c r="CE34" s="623"/>
      <c r="CF34" s="623"/>
      <c r="CG34" s="623"/>
      <c r="CH34" s="623"/>
      <c r="CI34" s="623"/>
      <c r="CJ34" s="623"/>
      <c r="CK34" s="623"/>
      <c r="CL34" s="623"/>
      <c r="CM34" s="623"/>
      <c r="CN34" s="623"/>
      <c r="CO34" s="623"/>
      <c r="CP34" s="623"/>
      <c r="CQ34" s="624"/>
      <c r="CR34" s="625">
        <v>3223582</v>
      </c>
      <c r="CS34" s="626"/>
      <c r="CT34" s="626"/>
      <c r="CU34" s="626"/>
      <c r="CV34" s="626"/>
      <c r="CW34" s="626"/>
      <c r="CX34" s="626"/>
      <c r="CY34" s="627"/>
      <c r="CZ34" s="630">
        <v>17.899999999999999</v>
      </c>
      <c r="DA34" s="655"/>
      <c r="DB34" s="655"/>
      <c r="DC34" s="659"/>
      <c r="DD34" s="634">
        <v>2550336</v>
      </c>
      <c r="DE34" s="626"/>
      <c r="DF34" s="626"/>
      <c r="DG34" s="626"/>
      <c r="DH34" s="626"/>
      <c r="DI34" s="626"/>
      <c r="DJ34" s="626"/>
      <c r="DK34" s="627"/>
      <c r="DL34" s="634">
        <v>1776943</v>
      </c>
      <c r="DM34" s="626"/>
      <c r="DN34" s="626"/>
      <c r="DO34" s="626"/>
      <c r="DP34" s="626"/>
      <c r="DQ34" s="626"/>
      <c r="DR34" s="626"/>
      <c r="DS34" s="626"/>
      <c r="DT34" s="626"/>
      <c r="DU34" s="626"/>
      <c r="DV34" s="627"/>
      <c r="DW34" s="630">
        <v>19.399999999999999</v>
      </c>
      <c r="DX34" s="655"/>
      <c r="DY34" s="655"/>
      <c r="DZ34" s="655"/>
      <c r="EA34" s="655"/>
      <c r="EB34" s="655"/>
      <c r="EC34" s="656"/>
    </row>
    <row r="35" spans="2:133" ht="11.25" customHeight="1" x14ac:dyDescent="0.15">
      <c r="B35" s="622" t="s">
        <v>324</v>
      </c>
      <c r="C35" s="623"/>
      <c r="D35" s="623"/>
      <c r="E35" s="623"/>
      <c r="F35" s="623"/>
      <c r="G35" s="623"/>
      <c r="H35" s="623"/>
      <c r="I35" s="623"/>
      <c r="J35" s="623"/>
      <c r="K35" s="623"/>
      <c r="L35" s="623"/>
      <c r="M35" s="623"/>
      <c r="N35" s="623"/>
      <c r="O35" s="623"/>
      <c r="P35" s="623"/>
      <c r="Q35" s="624"/>
      <c r="R35" s="625">
        <v>1563936</v>
      </c>
      <c r="S35" s="626"/>
      <c r="T35" s="626"/>
      <c r="U35" s="626"/>
      <c r="V35" s="626"/>
      <c r="W35" s="626"/>
      <c r="X35" s="626"/>
      <c r="Y35" s="627"/>
      <c r="Z35" s="628">
        <v>8.1</v>
      </c>
      <c r="AA35" s="628"/>
      <c r="AB35" s="628"/>
      <c r="AC35" s="628"/>
      <c r="AD35" s="629" t="s">
        <v>139</v>
      </c>
      <c r="AE35" s="629"/>
      <c r="AF35" s="629"/>
      <c r="AG35" s="629"/>
      <c r="AH35" s="629"/>
      <c r="AI35" s="629"/>
      <c r="AJ35" s="629"/>
      <c r="AK35" s="629"/>
      <c r="AL35" s="630" t="s">
        <v>139</v>
      </c>
      <c r="AM35" s="631"/>
      <c r="AN35" s="631"/>
      <c r="AO35" s="632"/>
      <c r="AP35" s="221"/>
      <c r="AQ35" s="607" t="s">
        <v>325</v>
      </c>
      <c r="AR35" s="608"/>
      <c r="AS35" s="608"/>
      <c r="AT35" s="608"/>
      <c r="AU35" s="608"/>
      <c r="AV35" s="608"/>
      <c r="AW35" s="608"/>
      <c r="AX35" s="608"/>
      <c r="AY35" s="608"/>
      <c r="AZ35" s="608"/>
      <c r="BA35" s="608"/>
      <c r="BB35" s="608"/>
      <c r="BC35" s="608"/>
      <c r="BD35" s="608"/>
      <c r="BE35" s="608"/>
      <c r="BF35" s="609"/>
      <c r="BG35" s="607" t="s">
        <v>326</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327</v>
      </c>
      <c r="CE35" s="623"/>
      <c r="CF35" s="623"/>
      <c r="CG35" s="623"/>
      <c r="CH35" s="623"/>
      <c r="CI35" s="623"/>
      <c r="CJ35" s="623"/>
      <c r="CK35" s="623"/>
      <c r="CL35" s="623"/>
      <c r="CM35" s="623"/>
      <c r="CN35" s="623"/>
      <c r="CO35" s="623"/>
      <c r="CP35" s="623"/>
      <c r="CQ35" s="624"/>
      <c r="CR35" s="625">
        <v>155308</v>
      </c>
      <c r="CS35" s="657"/>
      <c r="CT35" s="657"/>
      <c r="CU35" s="657"/>
      <c r="CV35" s="657"/>
      <c r="CW35" s="657"/>
      <c r="CX35" s="657"/>
      <c r="CY35" s="658"/>
      <c r="CZ35" s="630">
        <v>0.9</v>
      </c>
      <c r="DA35" s="655"/>
      <c r="DB35" s="655"/>
      <c r="DC35" s="659"/>
      <c r="DD35" s="634">
        <v>124834</v>
      </c>
      <c r="DE35" s="657"/>
      <c r="DF35" s="657"/>
      <c r="DG35" s="657"/>
      <c r="DH35" s="657"/>
      <c r="DI35" s="657"/>
      <c r="DJ35" s="657"/>
      <c r="DK35" s="658"/>
      <c r="DL35" s="634">
        <v>89493</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22" t="s">
        <v>328</v>
      </c>
      <c r="C36" s="623"/>
      <c r="D36" s="623"/>
      <c r="E36" s="623"/>
      <c r="F36" s="623"/>
      <c r="G36" s="623"/>
      <c r="H36" s="623"/>
      <c r="I36" s="623"/>
      <c r="J36" s="623"/>
      <c r="K36" s="623"/>
      <c r="L36" s="623"/>
      <c r="M36" s="623"/>
      <c r="N36" s="623"/>
      <c r="O36" s="623"/>
      <c r="P36" s="623"/>
      <c r="Q36" s="624"/>
      <c r="R36" s="625">
        <v>1327815</v>
      </c>
      <c r="S36" s="626"/>
      <c r="T36" s="626"/>
      <c r="U36" s="626"/>
      <c r="V36" s="626"/>
      <c r="W36" s="626"/>
      <c r="X36" s="626"/>
      <c r="Y36" s="627"/>
      <c r="Z36" s="628">
        <v>6.9</v>
      </c>
      <c r="AA36" s="628"/>
      <c r="AB36" s="628"/>
      <c r="AC36" s="628"/>
      <c r="AD36" s="629" t="s">
        <v>235</v>
      </c>
      <c r="AE36" s="629"/>
      <c r="AF36" s="629"/>
      <c r="AG36" s="629"/>
      <c r="AH36" s="629"/>
      <c r="AI36" s="629"/>
      <c r="AJ36" s="629"/>
      <c r="AK36" s="629"/>
      <c r="AL36" s="630" t="s">
        <v>139</v>
      </c>
      <c r="AM36" s="631"/>
      <c r="AN36" s="631"/>
      <c r="AO36" s="632"/>
      <c r="AP36" s="221"/>
      <c r="AQ36" s="691" t="s">
        <v>329</v>
      </c>
      <c r="AR36" s="692"/>
      <c r="AS36" s="692"/>
      <c r="AT36" s="692"/>
      <c r="AU36" s="692"/>
      <c r="AV36" s="692"/>
      <c r="AW36" s="692"/>
      <c r="AX36" s="692"/>
      <c r="AY36" s="693"/>
      <c r="AZ36" s="614">
        <v>1236340</v>
      </c>
      <c r="BA36" s="615"/>
      <c r="BB36" s="615"/>
      <c r="BC36" s="615"/>
      <c r="BD36" s="615"/>
      <c r="BE36" s="615"/>
      <c r="BF36" s="687"/>
      <c r="BG36" s="611" t="s">
        <v>330</v>
      </c>
      <c r="BH36" s="612"/>
      <c r="BI36" s="612"/>
      <c r="BJ36" s="612"/>
      <c r="BK36" s="612"/>
      <c r="BL36" s="612"/>
      <c r="BM36" s="612"/>
      <c r="BN36" s="612"/>
      <c r="BO36" s="612"/>
      <c r="BP36" s="612"/>
      <c r="BQ36" s="612"/>
      <c r="BR36" s="612"/>
      <c r="BS36" s="612"/>
      <c r="BT36" s="612"/>
      <c r="BU36" s="613"/>
      <c r="BV36" s="614">
        <v>98613</v>
      </c>
      <c r="BW36" s="615"/>
      <c r="BX36" s="615"/>
      <c r="BY36" s="615"/>
      <c r="BZ36" s="615"/>
      <c r="CA36" s="615"/>
      <c r="CB36" s="687"/>
      <c r="CD36" s="622" t="s">
        <v>331</v>
      </c>
      <c r="CE36" s="623"/>
      <c r="CF36" s="623"/>
      <c r="CG36" s="623"/>
      <c r="CH36" s="623"/>
      <c r="CI36" s="623"/>
      <c r="CJ36" s="623"/>
      <c r="CK36" s="623"/>
      <c r="CL36" s="623"/>
      <c r="CM36" s="623"/>
      <c r="CN36" s="623"/>
      <c r="CO36" s="623"/>
      <c r="CP36" s="623"/>
      <c r="CQ36" s="624"/>
      <c r="CR36" s="625">
        <v>2277073</v>
      </c>
      <c r="CS36" s="626"/>
      <c r="CT36" s="626"/>
      <c r="CU36" s="626"/>
      <c r="CV36" s="626"/>
      <c r="CW36" s="626"/>
      <c r="CX36" s="626"/>
      <c r="CY36" s="627"/>
      <c r="CZ36" s="630">
        <v>12.6</v>
      </c>
      <c r="DA36" s="655"/>
      <c r="DB36" s="655"/>
      <c r="DC36" s="659"/>
      <c r="DD36" s="634">
        <v>1655999</v>
      </c>
      <c r="DE36" s="626"/>
      <c r="DF36" s="626"/>
      <c r="DG36" s="626"/>
      <c r="DH36" s="626"/>
      <c r="DI36" s="626"/>
      <c r="DJ36" s="626"/>
      <c r="DK36" s="627"/>
      <c r="DL36" s="634">
        <v>1050011</v>
      </c>
      <c r="DM36" s="626"/>
      <c r="DN36" s="626"/>
      <c r="DO36" s="626"/>
      <c r="DP36" s="626"/>
      <c r="DQ36" s="626"/>
      <c r="DR36" s="626"/>
      <c r="DS36" s="626"/>
      <c r="DT36" s="626"/>
      <c r="DU36" s="626"/>
      <c r="DV36" s="627"/>
      <c r="DW36" s="630">
        <v>11.5</v>
      </c>
      <c r="DX36" s="655"/>
      <c r="DY36" s="655"/>
      <c r="DZ36" s="655"/>
      <c r="EA36" s="655"/>
      <c r="EB36" s="655"/>
      <c r="EC36" s="656"/>
    </row>
    <row r="37" spans="2:133" ht="11.25" customHeight="1" x14ac:dyDescent="0.15">
      <c r="B37" s="622" t="s">
        <v>332</v>
      </c>
      <c r="C37" s="623"/>
      <c r="D37" s="623"/>
      <c r="E37" s="623"/>
      <c r="F37" s="623"/>
      <c r="G37" s="623"/>
      <c r="H37" s="623"/>
      <c r="I37" s="623"/>
      <c r="J37" s="623"/>
      <c r="K37" s="623"/>
      <c r="L37" s="623"/>
      <c r="M37" s="623"/>
      <c r="N37" s="623"/>
      <c r="O37" s="623"/>
      <c r="P37" s="623"/>
      <c r="Q37" s="624"/>
      <c r="R37" s="625">
        <v>217015</v>
      </c>
      <c r="S37" s="626"/>
      <c r="T37" s="626"/>
      <c r="U37" s="626"/>
      <c r="V37" s="626"/>
      <c r="W37" s="626"/>
      <c r="X37" s="626"/>
      <c r="Y37" s="627"/>
      <c r="Z37" s="628">
        <v>1.1000000000000001</v>
      </c>
      <c r="AA37" s="628"/>
      <c r="AB37" s="628"/>
      <c r="AC37" s="628"/>
      <c r="AD37" s="629">
        <v>32861</v>
      </c>
      <c r="AE37" s="629"/>
      <c r="AF37" s="629"/>
      <c r="AG37" s="629"/>
      <c r="AH37" s="629"/>
      <c r="AI37" s="629"/>
      <c r="AJ37" s="629"/>
      <c r="AK37" s="629"/>
      <c r="AL37" s="630">
        <v>0.4</v>
      </c>
      <c r="AM37" s="631"/>
      <c r="AN37" s="631"/>
      <c r="AO37" s="632"/>
      <c r="AQ37" s="688" t="s">
        <v>333</v>
      </c>
      <c r="AR37" s="689"/>
      <c r="AS37" s="689"/>
      <c r="AT37" s="689"/>
      <c r="AU37" s="689"/>
      <c r="AV37" s="689"/>
      <c r="AW37" s="689"/>
      <c r="AX37" s="689"/>
      <c r="AY37" s="690"/>
      <c r="AZ37" s="625">
        <v>130815</v>
      </c>
      <c r="BA37" s="626"/>
      <c r="BB37" s="626"/>
      <c r="BC37" s="626"/>
      <c r="BD37" s="657"/>
      <c r="BE37" s="657"/>
      <c r="BF37" s="680"/>
      <c r="BG37" s="622" t="s">
        <v>334</v>
      </c>
      <c r="BH37" s="623"/>
      <c r="BI37" s="623"/>
      <c r="BJ37" s="623"/>
      <c r="BK37" s="623"/>
      <c r="BL37" s="623"/>
      <c r="BM37" s="623"/>
      <c r="BN37" s="623"/>
      <c r="BO37" s="623"/>
      <c r="BP37" s="623"/>
      <c r="BQ37" s="623"/>
      <c r="BR37" s="623"/>
      <c r="BS37" s="623"/>
      <c r="BT37" s="623"/>
      <c r="BU37" s="624"/>
      <c r="BV37" s="625">
        <v>-155816</v>
      </c>
      <c r="BW37" s="626"/>
      <c r="BX37" s="626"/>
      <c r="BY37" s="626"/>
      <c r="BZ37" s="626"/>
      <c r="CA37" s="626"/>
      <c r="CB37" s="635"/>
      <c r="CD37" s="622" t="s">
        <v>335</v>
      </c>
      <c r="CE37" s="623"/>
      <c r="CF37" s="623"/>
      <c r="CG37" s="623"/>
      <c r="CH37" s="623"/>
      <c r="CI37" s="623"/>
      <c r="CJ37" s="623"/>
      <c r="CK37" s="623"/>
      <c r="CL37" s="623"/>
      <c r="CM37" s="623"/>
      <c r="CN37" s="623"/>
      <c r="CO37" s="623"/>
      <c r="CP37" s="623"/>
      <c r="CQ37" s="624"/>
      <c r="CR37" s="625">
        <v>863655</v>
      </c>
      <c r="CS37" s="657"/>
      <c r="CT37" s="657"/>
      <c r="CU37" s="657"/>
      <c r="CV37" s="657"/>
      <c r="CW37" s="657"/>
      <c r="CX37" s="657"/>
      <c r="CY37" s="658"/>
      <c r="CZ37" s="630">
        <v>4.8</v>
      </c>
      <c r="DA37" s="655"/>
      <c r="DB37" s="655"/>
      <c r="DC37" s="659"/>
      <c r="DD37" s="634">
        <v>821010</v>
      </c>
      <c r="DE37" s="657"/>
      <c r="DF37" s="657"/>
      <c r="DG37" s="657"/>
      <c r="DH37" s="657"/>
      <c r="DI37" s="657"/>
      <c r="DJ37" s="657"/>
      <c r="DK37" s="658"/>
      <c r="DL37" s="634">
        <v>679737</v>
      </c>
      <c r="DM37" s="657"/>
      <c r="DN37" s="657"/>
      <c r="DO37" s="657"/>
      <c r="DP37" s="657"/>
      <c r="DQ37" s="657"/>
      <c r="DR37" s="657"/>
      <c r="DS37" s="657"/>
      <c r="DT37" s="657"/>
      <c r="DU37" s="657"/>
      <c r="DV37" s="658"/>
      <c r="DW37" s="630">
        <v>7.4</v>
      </c>
      <c r="DX37" s="655"/>
      <c r="DY37" s="655"/>
      <c r="DZ37" s="655"/>
      <c r="EA37" s="655"/>
      <c r="EB37" s="655"/>
      <c r="EC37" s="656"/>
    </row>
    <row r="38" spans="2:133" ht="11.25" customHeight="1" x14ac:dyDescent="0.15">
      <c r="B38" s="622" t="s">
        <v>336</v>
      </c>
      <c r="C38" s="623"/>
      <c r="D38" s="623"/>
      <c r="E38" s="623"/>
      <c r="F38" s="623"/>
      <c r="G38" s="623"/>
      <c r="H38" s="623"/>
      <c r="I38" s="623"/>
      <c r="J38" s="623"/>
      <c r="K38" s="623"/>
      <c r="L38" s="623"/>
      <c r="M38" s="623"/>
      <c r="N38" s="623"/>
      <c r="O38" s="623"/>
      <c r="P38" s="623"/>
      <c r="Q38" s="624"/>
      <c r="R38" s="625">
        <v>532311</v>
      </c>
      <c r="S38" s="626"/>
      <c r="T38" s="626"/>
      <c r="U38" s="626"/>
      <c r="V38" s="626"/>
      <c r="W38" s="626"/>
      <c r="X38" s="626"/>
      <c r="Y38" s="627"/>
      <c r="Z38" s="628">
        <v>2.8</v>
      </c>
      <c r="AA38" s="628"/>
      <c r="AB38" s="628"/>
      <c r="AC38" s="628"/>
      <c r="AD38" s="629" t="s">
        <v>235</v>
      </c>
      <c r="AE38" s="629"/>
      <c r="AF38" s="629"/>
      <c r="AG38" s="629"/>
      <c r="AH38" s="629"/>
      <c r="AI38" s="629"/>
      <c r="AJ38" s="629"/>
      <c r="AK38" s="629"/>
      <c r="AL38" s="630" t="s">
        <v>139</v>
      </c>
      <c r="AM38" s="631"/>
      <c r="AN38" s="631"/>
      <c r="AO38" s="632"/>
      <c r="AQ38" s="688" t="s">
        <v>337</v>
      </c>
      <c r="AR38" s="689"/>
      <c r="AS38" s="689"/>
      <c r="AT38" s="689"/>
      <c r="AU38" s="689"/>
      <c r="AV38" s="689"/>
      <c r="AW38" s="689"/>
      <c r="AX38" s="689"/>
      <c r="AY38" s="690"/>
      <c r="AZ38" s="625">
        <v>4959</v>
      </c>
      <c r="BA38" s="626"/>
      <c r="BB38" s="626"/>
      <c r="BC38" s="626"/>
      <c r="BD38" s="657"/>
      <c r="BE38" s="657"/>
      <c r="BF38" s="680"/>
      <c r="BG38" s="622" t="s">
        <v>338</v>
      </c>
      <c r="BH38" s="623"/>
      <c r="BI38" s="623"/>
      <c r="BJ38" s="623"/>
      <c r="BK38" s="623"/>
      <c r="BL38" s="623"/>
      <c r="BM38" s="623"/>
      <c r="BN38" s="623"/>
      <c r="BO38" s="623"/>
      <c r="BP38" s="623"/>
      <c r="BQ38" s="623"/>
      <c r="BR38" s="623"/>
      <c r="BS38" s="623"/>
      <c r="BT38" s="623"/>
      <c r="BU38" s="624"/>
      <c r="BV38" s="625">
        <v>5135</v>
      </c>
      <c r="BW38" s="626"/>
      <c r="BX38" s="626"/>
      <c r="BY38" s="626"/>
      <c r="BZ38" s="626"/>
      <c r="CA38" s="626"/>
      <c r="CB38" s="635"/>
      <c r="CD38" s="622" t="s">
        <v>339</v>
      </c>
      <c r="CE38" s="623"/>
      <c r="CF38" s="623"/>
      <c r="CG38" s="623"/>
      <c r="CH38" s="623"/>
      <c r="CI38" s="623"/>
      <c r="CJ38" s="623"/>
      <c r="CK38" s="623"/>
      <c r="CL38" s="623"/>
      <c r="CM38" s="623"/>
      <c r="CN38" s="623"/>
      <c r="CO38" s="623"/>
      <c r="CP38" s="623"/>
      <c r="CQ38" s="624"/>
      <c r="CR38" s="625">
        <v>1100566</v>
      </c>
      <c r="CS38" s="626"/>
      <c r="CT38" s="626"/>
      <c r="CU38" s="626"/>
      <c r="CV38" s="626"/>
      <c r="CW38" s="626"/>
      <c r="CX38" s="626"/>
      <c r="CY38" s="627"/>
      <c r="CZ38" s="630">
        <v>6.1</v>
      </c>
      <c r="DA38" s="655"/>
      <c r="DB38" s="655"/>
      <c r="DC38" s="659"/>
      <c r="DD38" s="634">
        <v>900323</v>
      </c>
      <c r="DE38" s="626"/>
      <c r="DF38" s="626"/>
      <c r="DG38" s="626"/>
      <c r="DH38" s="626"/>
      <c r="DI38" s="626"/>
      <c r="DJ38" s="626"/>
      <c r="DK38" s="627"/>
      <c r="DL38" s="634">
        <v>654136</v>
      </c>
      <c r="DM38" s="626"/>
      <c r="DN38" s="626"/>
      <c r="DO38" s="626"/>
      <c r="DP38" s="626"/>
      <c r="DQ38" s="626"/>
      <c r="DR38" s="626"/>
      <c r="DS38" s="626"/>
      <c r="DT38" s="626"/>
      <c r="DU38" s="626"/>
      <c r="DV38" s="627"/>
      <c r="DW38" s="630">
        <v>7.2</v>
      </c>
      <c r="DX38" s="655"/>
      <c r="DY38" s="655"/>
      <c r="DZ38" s="655"/>
      <c r="EA38" s="655"/>
      <c r="EB38" s="655"/>
      <c r="EC38" s="656"/>
    </row>
    <row r="39" spans="2:133" ht="11.25" customHeight="1" x14ac:dyDescent="0.15">
      <c r="B39" s="622" t="s">
        <v>340</v>
      </c>
      <c r="C39" s="623"/>
      <c r="D39" s="623"/>
      <c r="E39" s="623"/>
      <c r="F39" s="623"/>
      <c r="G39" s="623"/>
      <c r="H39" s="623"/>
      <c r="I39" s="623"/>
      <c r="J39" s="623"/>
      <c r="K39" s="623"/>
      <c r="L39" s="623"/>
      <c r="M39" s="623"/>
      <c r="N39" s="623"/>
      <c r="O39" s="623"/>
      <c r="P39" s="623"/>
      <c r="Q39" s="624"/>
      <c r="R39" s="625" t="s">
        <v>235</v>
      </c>
      <c r="S39" s="626"/>
      <c r="T39" s="626"/>
      <c r="U39" s="626"/>
      <c r="V39" s="626"/>
      <c r="W39" s="626"/>
      <c r="X39" s="626"/>
      <c r="Y39" s="627"/>
      <c r="Z39" s="628" t="s">
        <v>235</v>
      </c>
      <c r="AA39" s="628"/>
      <c r="AB39" s="628"/>
      <c r="AC39" s="628"/>
      <c r="AD39" s="629" t="s">
        <v>139</v>
      </c>
      <c r="AE39" s="629"/>
      <c r="AF39" s="629"/>
      <c r="AG39" s="629"/>
      <c r="AH39" s="629"/>
      <c r="AI39" s="629"/>
      <c r="AJ39" s="629"/>
      <c r="AK39" s="629"/>
      <c r="AL39" s="630" t="s">
        <v>139</v>
      </c>
      <c r="AM39" s="631"/>
      <c r="AN39" s="631"/>
      <c r="AO39" s="632"/>
      <c r="AQ39" s="688" t="s">
        <v>341</v>
      </c>
      <c r="AR39" s="689"/>
      <c r="AS39" s="689"/>
      <c r="AT39" s="689"/>
      <c r="AU39" s="689"/>
      <c r="AV39" s="689"/>
      <c r="AW39" s="689"/>
      <c r="AX39" s="689"/>
      <c r="AY39" s="690"/>
      <c r="AZ39" s="625" t="s">
        <v>235</v>
      </c>
      <c r="BA39" s="626"/>
      <c r="BB39" s="626"/>
      <c r="BC39" s="626"/>
      <c r="BD39" s="657"/>
      <c r="BE39" s="657"/>
      <c r="BF39" s="680"/>
      <c r="BG39" s="622" t="s">
        <v>342</v>
      </c>
      <c r="BH39" s="623"/>
      <c r="BI39" s="623"/>
      <c r="BJ39" s="623"/>
      <c r="BK39" s="623"/>
      <c r="BL39" s="623"/>
      <c r="BM39" s="623"/>
      <c r="BN39" s="623"/>
      <c r="BO39" s="623"/>
      <c r="BP39" s="623"/>
      <c r="BQ39" s="623"/>
      <c r="BR39" s="623"/>
      <c r="BS39" s="623"/>
      <c r="BT39" s="623"/>
      <c r="BU39" s="624"/>
      <c r="BV39" s="625">
        <v>8905</v>
      </c>
      <c r="BW39" s="626"/>
      <c r="BX39" s="626"/>
      <c r="BY39" s="626"/>
      <c r="BZ39" s="626"/>
      <c r="CA39" s="626"/>
      <c r="CB39" s="635"/>
      <c r="CD39" s="622" t="s">
        <v>343</v>
      </c>
      <c r="CE39" s="623"/>
      <c r="CF39" s="623"/>
      <c r="CG39" s="623"/>
      <c r="CH39" s="623"/>
      <c r="CI39" s="623"/>
      <c r="CJ39" s="623"/>
      <c r="CK39" s="623"/>
      <c r="CL39" s="623"/>
      <c r="CM39" s="623"/>
      <c r="CN39" s="623"/>
      <c r="CO39" s="623"/>
      <c r="CP39" s="623"/>
      <c r="CQ39" s="624"/>
      <c r="CR39" s="625">
        <v>2408352</v>
      </c>
      <c r="CS39" s="657"/>
      <c r="CT39" s="657"/>
      <c r="CU39" s="657"/>
      <c r="CV39" s="657"/>
      <c r="CW39" s="657"/>
      <c r="CX39" s="657"/>
      <c r="CY39" s="658"/>
      <c r="CZ39" s="630">
        <v>13.4</v>
      </c>
      <c r="DA39" s="655"/>
      <c r="DB39" s="655"/>
      <c r="DC39" s="659"/>
      <c r="DD39" s="634">
        <v>929608</v>
      </c>
      <c r="DE39" s="657"/>
      <c r="DF39" s="657"/>
      <c r="DG39" s="657"/>
      <c r="DH39" s="657"/>
      <c r="DI39" s="657"/>
      <c r="DJ39" s="657"/>
      <c r="DK39" s="658"/>
      <c r="DL39" s="634" t="s">
        <v>235</v>
      </c>
      <c r="DM39" s="657"/>
      <c r="DN39" s="657"/>
      <c r="DO39" s="657"/>
      <c r="DP39" s="657"/>
      <c r="DQ39" s="657"/>
      <c r="DR39" s="657"/>
      <c r="DS39" s="657"/>
      <c r="DT39" s="657"/>
      <c r="DU39" s="657"/>
      <c r="DV39" s="658"/>
      <c r="DW39" s="630" t="s">
        <v>235</v>
      </c>
      <c r="DX39" s="655"/>
      <c r="DY39" s="655"/>
      <c r="DZ39" s="655"/>
      <c r="EA39" s="655"/>
      <c r="EB39" s="655"/>
      <c r="EC39" s="656"/>
    </row>
    <row r="40" spans="2:133" ht="11.25" customHeight="1" x14ac:dyDescent="0.15">
      <c r="B40" s="622" t="s">
        <v>344</v>
      </c>
      <c r="C40" s="623"/>
      <c r="D40" s="623"/>
      <c r="E40" s="623"/>
      <c r="F40" s="623"/>
      <c r="G40" s="623"/>
      <c r="H40" s="623"/>
      <c r="I40" s="623"/>
      <c r="J40" s="623"/>
      <c r="K40" s="623"/>
      <c r="L40" s="623"/>
      <c r="M40" s="623"/>
      <c r="N40" s="623"/>
      <c r="O40" s="623"/>
      <c r="P40" s="623"/>
      <c r="Q40" s="624"/>
      <c r="R40" s="625">
        <v>170311</v>
      </c>
      <c r="S40" s="626"/>
      <c r="T40" s="626"/>
      <c r="U40" s="626"/>
      <c r="V40" s="626"/>
      <c r="W40" s="626"/>
      <c r="X40" s="626"/>
      <c r="Y40" s="627"/>
      <c r="Z40" s="628">
        <v>0.9</v>
      </c>
      <c r="AA40" s="628"/>
      <c r="AB40" s="628"/>
      <c r="AC40" s="628"/>
      <c r="AD40" s="629" t="s">
        <v>139</v>
      </c>
      <c r="AE40" s="629"/>
      <c r="AF40" s="629"/>
      <c r="AG40" s="629"/>
      <c r="AH40" s="629"/>
      <c r="AI40" s="629"/>
      <c r="AJ40" s="629"/>
      <c r="AK40" s="629"/>
      <c r="AL40" s="630" t="s">
        <v>235</v>
      </c>
      <c r="AM40" s="631"/>
      <c r="AN40" s="631"/>
      <c r="AO40" s="632"/>
      <c r="AQ40" s="688" t="s">
        <v>345</v>
      </c>
      <c r="AR40" s="689"/>
      <c r="AS40" s="689"/>
      <c r="AT40" s="689"/>
      <c r="AU40" s="689"/>
      <c r="AV40" s="689"/>
      <c r="AW40" s="689"/>
      <c r="AX40" s="689"/>
      <c r="AY40" s="690"/>
      <c r="AZ40" s="625" t="s">
        <v>235</v>
      </c>
      <c r="BA40" s="626"/>
      <c r="BB40" s="626"/>
      <c r="BC40" s="626"/>
      <c r="BD40" s="657"/>
      <c r="BE40" s="657"/>
      <c r="BF40" s="680"/>
      <c r="BG40" s="673" t="s">
        <v>346</v>
      </c>
      <c r="BH40" s="674"/>
      <c r="BI40" s="674"/>
      <c r="BJ40" s="674"/>
      <c r="BK40" s="674"/>
      <c r="BL40" s="222"/>
      <c r="BM40" s="623" t="s">
        <v>347</v>
      </c>
      <c r="BN40" s="623"/>
      <c r="BO40" s="623"/>
      <c r="BP40" s="623"/>
      <c r="BQ40" s="623"/>
      <c r="BR40" s="623"/>
      <c r="BS40" s="623"/>
      <c r="BT40" s="623"/>
      <c r="BU40" s="624"/>
      <c r="BV40" s="625">
        <v>86</v>
      </c>
      <c r="BW40" s="626"/>
      <c r="BX40" s="626"/>
      <c r="BY40" s="626"/>
      <c r="BZ40" s="626"/>
      <c r="CA40" s="626"/>
      <c r="CB40" s="635"/>
      <c r="CD40" s="622" t="s">
        <v>348</v>
      </c>
      <c r="CE40" s="623"/>
      <c r="CF40" s="623"/>
      <c r="CG40" s="623"/>
      <c r="CH40" s="623"/>
      <c r="CI40" s="623"/>
      <c r="CJ40" s="623"/>
      <c r="CK40" s="623"/>
      <c r="CL40" s="623"/>
      <c r="CM40" s="623"/>
      <c r="CN40" s="623"/>
      <c r="CO40" s="623"/>
      <c r="CP40" s="623"/>
      <c r="CQ40" s="624"/>
      <c r="CR40" s="625" t="s">
        <v>235</v>
      </c>
      <c r="CS40" s="626"/>
      <c r="CT40" s="626"/>
      <c r="CU40" s="626"/>
      <c r="CV40" s="626"/>
      <c r="CW40" s="626"/>
      <c r="CX40" s="626"/>
      <c r="CY40" s="627"/>
      <c r="CZ40" s="630" t="s">
        <v>235</v>
      </c>
      <c r="DA40" s="655"/>
      <c r="DB40" s="655"/>
      <c r="DC40" s="659"/>
      <c r="DD40" s="634" t="s">
        <v>139</v>
      </c>
      <c r="DE40" s="626"/>
      <c r="DF40" s="626"/>
      <c r="DG40" s="626"/>
      <c r="DH40" s="626"/>
      <c r="DI40" s="626"/>
      <c r="DJ40" s="626"/>
      <c r="DK40" s="627"/>
      <c r="DL40" s="634" t="s">
        <v>139</v>
      </c>
      <c r="DM40" s="626"/>
      <c r="DN40" s="626"/>
      <c r="DO40" s="626"/>
      <c r="DP40" s="626"/>
      <c r="DQ40" s="626"/>
      <c r="DR40" s="626"/>
      <c r="DS40" s="626"/>
      <c r="DT40" s="626"/>
      <c r="DU40" s="626"/>
      <c r="DV40" s="627"/>
      <c r="DW40" s="630" t="s">
        <v>235</v>
      </c>
      <c r="DX40" s="655"/>
      <c r="DY40" s="655"/>
      <c r="DZ40" s="655"/>
      <c r="EA40" s="655"/>
      <c r="EB40" s="655"/>
      <c r="EC40" s="656"/>
    </row>
    <row r="41" spans="2:133" ht="11.25" customHeight="1" x14ac:dyDescent="0.15">
      <c r="B41" s="646" t="s">
        <v>349</v>
      </c>
      <c r="C41" s="647"/>
      <c r="D41" s="647"/>
      <c r="E41" s="647"/>
      <c r="F41" s="647"/>
      <c r="G41" s="647"/>
      <c r="H41" s="647"/>
      <c r="I41" s="647"/>
      <c r="J41" s="647"/>
      <c r="K41" s="647"/>
      <c r="L41" s="647"/>
      <c r="M41" s="647"/>
      <c r="N41" s="647"/>
      <c r="O41" s="647"/>
      <c r="P41" s="647"/>
      <c r="Q41" s="648"/>
      <c r="R41" s="697">
        <v>19331659</v>
      </c>
      <c r="S41" s="698"/>
      <c r="T41" s="698"/>
      <c r="U41" s="698"/>
      <c r="V41" s="698"/>
      <c r="W41" s="698"/>
      <c r="X41" s="698"/>
      <c r="Y41" s="702"/>
      <c r="Z41" s="703">
        <v>100</v>
      </c>
      <c r="AA41" s="703"/>
      <c r="AB41" s="703"/>
      <c r="AC41" s="703"/>
      <c r="AD41" s="704">
        <v>8970293</v>
      </c>
      <c r="AE41" s="704"/>
      <c r="AF41" s="704"/>
      <c r="AG41" s="704"/>
      <c r="AH41" s="704"/>
      <c r="AI41" s="704"/>
      <c r="AJ41" s="704"/>
      <c r="AK41" s="704"/>
      <c r="AL41" s="705">
        <v>100</v>
      </c>
      <c r="AM41" s="685"/>
      <c r="AN41" s="685"/>
      <c r="AO41" s="706"/>
      <c r="AQ41" s="688" t="s">
        <v>350</v>
      </c>
      <c r="AR41" s="689"/>
      <c r="AS41" s="689"/>
      <c r="AT41" s="689"/>
      <c r="AU41" s="689"/>
      <c r="AV41" s="689"/>
      <c r="AW41" s="689"/>
      <c r="AX41" s="689"/>
      <c r="AY41" s="690"/>
      <c r="AZ41" s="625">
        <v>577913</v>
      </c>
      <c r="BA41" s="626"/>
      <c r="BB41" s="626"/>
      <c r="BC41" s="626"/>
      <c r="BD41" s="657"/>
      <c r="BE41" s="657"/>
      <c r="BF41" s="680"/>
      <c r="BG41" s="673"/>
      <c r="BH41" s="674"/>
      <c r="BI41" s="674"/>
      <c r="BJ41" s="674"/>
      <c r="BK41" s="674"/>
      <c r="BL41" s="222"/>
      <c r="BM41" s="623" t="s">
        <v>351</v>
      </c>
      <c r="BN41" s="623"/>
      <c r="BO41" s="623"/>
      <c r="BP41" s="623"/>
      <c r="BQ41" s="623"/>
      <c r="BR41" s="623"/>
      <c r="BS41" s="623"/>
      <c r="BT41" s="623"/>
      <c r="BU41" s="624"/>
      <c r="BV41" s="625" t="s">
        <v>139</v>
      </c>
      <c r="BW41" s="626"/>
      <c r="BX41" s="626"/>
      <c r="BY41" s="626"/>
      <c r="BZ41" s="626"/>
      <c r="CA41" s="626"/>
      <c r="CB41" s="635"/>
      <c r="CD41" s="622" t="s">
        <v>352</v>
      </c>
      <c r="CE41" s="623"/>
      <c r="CF41" s="623"/>
      <c r="CG41" s="623"/>
      <c r="CH41" s="623"/>
      <c r="CI41" s="623"/>
      <c r="CJ41" s="623"/>
      <c r="CK41" s="623"/>
      <c r="CL41" s="623"/>
      <c r="CM41" s="623"/>
      <c r="CN41" s="623"/>
      <c r="CO41" s="623"/>
      <c r="CP41" s="623"/>
      <c r="CQ41" s="624"/>
      <c r="CR41" s="625" t="s">
        <v>139</v>
      </c>
      <c r="CS41" s="657"/>
      <c r="CT41" s="657"/>
      <c r="CU41" s="657"/>
      <c r="CV41" s="657"/>
      <c r="CW41" s="657"/>
      <c r="CX41" s="657"/>
      <c r="CY41" s="658"/>
      <c r="CZ41" s="630" t="s">
        <v>235</v>
      </c>
      <c r="DA41" s="655"/>
      <c r="DB41" s="655"/>
      <c r="DC41" s="659"/>
      <c r="DD41" s="634" t="s">
        <v>235</v>
      </c>
      <c r="DE41" s="657"/>
      <c r="DF41" s="657"/>
      <c r="DG41" s="657"/>
      <c r="DH41" s="657"/>
      <c r="DI41" s="657"/>
      <c r="DJ41" s="657"/>
      <c r="DK41" s="658"/>
      <c r="DL41" s="708"/>
      <c r="DM41" s="709"/>
      <c r="DN41" s="709"/>
      <c r="DO41" s="709"/>
      <c r="DP41" s="709"/>
      <c r="DQ41" s="709"/>
      <c r="DR41" s="709"/>
      <c r="DS41" s="709"/>
      <c r="DT41" s="709"/>
      <c r="DU41" s="709"/>
      <c r="DV41" s="710"/>
      <c r="DW41" s="699"/>
      <c r="DX41" s="700"/>
      <c r="DY41" s="700"/>
      <c r="DZ41" s="700"/>
      <c r="EA41" s="700"/>
      <c r="EB41" s="700"/>
      <c r="EC41" s="701"/>
    </row>
    <row r="42" spans="2:133" ht="11.25" customHeight="1" x14ac:dyDescent="0.15">
      <c r="AQ42" s="694" t="s">
        <v>353</v>
      </c>
      <c r="AR42" s="695"/>
      <c r="AS42" s="695"/>
      <c r="AT42" s="695"/>
      <c r="AU42" s="695"/>
      <c r="AV42" s="695"/>
      <c r="AW42" s="695"/>
      <c r="AX42" s="695"/>
      <c r="AY42" s="696"/>
      <c r="AZ42" s="697">
        <v>522653</v>
      </c>
      <c r="BA42" s="698"/>
      <c r="BB42" s="698"/>
      <c r="BC42" s="698"/>
      <c r="BD42" s="684"/>
      <c r="BE42" s="684"/>
      <c r="BF42" s="686"/>
      <c r="BG42" s="675"/>
      <c r="BH42" s="676"/>
      <c r="BI42" s="676"/>
      <c r="BJ42" s="676"/>
      <c r="BK42" s="676"/>
      <c r="BL42" s="223"/>
      <c r="BM42" s="647" t="s">
        <v>354</v>
      </c>
      <c r="BN42" s="647"/>
      <c r="BO42" s="647"/>
      <c r="BP42" s="647"/>
      <c r="BQ42" s="647"/>
      <c r="BR42" s="647"/>
      <c r="BS42" s="647"/>
      <c r="BT42" s="647"/>
      <c r="BU42" s="648"/>
      <c r="BV42" s="697">
        <v>270</v>
      </c>
      <c r="BW42" s="698"/>
      <c r="BX42" s="698"/>
      <c r="BY42" s="698"/>
      <c r="BZ42" s="698"/>
      <c r="CA42" s="698"/>
      <c r="CB42" s="707"/>
      <c r="CD42" s="622" t="s">
        <v>355</v>
      </c>
      <c r="CE42" s="623"/>
      <c r="CF42" s="623"/>
      <c r="CG42" s="623"/>
      <c r="CH42" s="623"/>
      <c r="CI42" s="623"/>
      <c r="CJ42" s="623"/>
      <c r="CK42" s="623"/>
      <c r="CL42" s="623"/>
      <c r="CM42" s="623"/>
      <c r="CN42" s="623"/>
      <c r="CO42" s="623"/>
      <c r="CP42" s="623"/>
      <c r="CQ42" s="624"/>
      <c r="CR42" s="625">
        <v>2223110</v>
      </c>
      <c r="CS42" s="657"/>
      <c r="CT42" s="657"/>
      <c r="CU42" s="657"/>
      <c r="CV42" s="657"/>
      <c r="CW42" s="657"/>
      <c r="CX42" s="657"/>
      <c r="CY42" s="658"/>
      <c r="CZ42" s="630">
        <v>12.3</v>
      </c>
      <c r="DA42" s="655"/>
      <c r="DB42" s="655"/>
      <c r="DC42" s="659"/>
      <c r="DD42" s="634">
        <v>346224</v>
      </c>
      <c r="DE42" s="657"/>
      <c r="DF42" s="657"/>
      <c r="DG42" s="657"/>
      <c r="DH42" s="657"/>
      <c r="DI42" s="657"/>
      <c r="DJ42" s="657"/>
      <c r="DK42" s="658"/>
      <c r="DL42" s="708"/>
      <c r="DM42" s="709"/>
      <c r="DN42" s="709"/>
      <c r="DO42" s="709"/>
      <c r="DP42" s="709"/>
      <c r="DQ42" s="709"/>
      <c r="DR42" s="709"/>
      <c r="DS42" s="709"/>
      <c r="DT42" s="709"/>
      <c r="DU42" s="709"/>
      <c r="DV42" s="710"/>
      <c r="DW42" s="699"/>
      <c r="DX42" s="700"/>
      <c r="DY42" s="700"/>
      <c r="DZ42" s="700"/>
      <c r="EA42" s="700"/>
      <c r="EB42" s="700"/>
      <c r="EC42" s="701"/>
    </row>
    <row r="43" spans="2:133" ht="11.25" customHeight="1" x14ac:dyDescent="0.15">
      <c r="B43" s="213" t="s">
        <v>356</v>
      </c>
      <c r="CD43" s="622" t="s">
        <v>357</v>
      </c>
      <c r="CE43" s="623"/>
      <c r="CF43" s="623"/>
      <c r="CG43" s="623"/>
      <c r="CH43" s="623"/>
      <c r="CI43" s="623"/>
      <c r="CJ43" s="623"/>
      <c r="CK43" s="623"/>
      <c r="CL43" s="623"/>
      <c r="CM43" s="623"/>
      <c r="CN43" s="623"/>
      <c r="CO43" s="623"/>
      <c r="CP43" s="623"/>
      <c r="CQ43" s="624"/>
      <c r="CR43" s="625">
        <v>72724</v>
      </c>
      <c r="CS43" s="657"/>
      <c r="CT43" s="657"/>
      <c r="CU43" s="657"/>
      <c r="CV43" s="657"/>
      <c r="CW43" s="657"/>
      <c r="CX43" s="657"/>
      <c r="CY43" s="658"/>
      <c r="CZ43" s="630">
        <v>0.4</v>
      </c>
      <c r="DA43" s="655"/>
      <c r="DB43" s="655"/>
      <c r="DC43" s="659"/>
      <c r="DD43" s="634">
        <v>60767</v>
      </c>
      <c r="DE43" s="657"/>
      <c r="DF43" s="657"/>
      <c r="DG43" s="657"/>
      <c r="DH43" s="657"/>
      <c r="DI43" s="657"/>
      <c r="DJ43" s="657"/>
      <c r="DK43" s="658"/>
      <c r="DL43" s="708"/>
      <c r="DM43" s="709"/>
      <c r="DN43" s="709"/>
      <c r="DO43" s="709"/>
      <c r="DP43" s="709"/>
      <c r="DQ43" s="709"/>
      <c r="DR43" s="709"/>
      <c r="DS43" s="709"/>
      <c r="DT43" s="709"/>
      <c r="DU43" s="709"/>
      <c r="DV43" s="710"/>
      <c r="DW43" s="699"/>
      <c r="DX43" s="700"/>
      <c r="DY43" s="700"/>
      <c r="DZ43" s="700"/>
      <c r="EA43" s="700"/>
      <c r="EB43" s="700"/>
      <c r="EC43" s="701"/>
    </row>
    <row r="44" spans="2:133" ht="11.25" customHeight="1" x14ac:dyDescent="0.15">
      <c r="B44" s="711" t="s">
        <v>358</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1" t="s">
        <v>306</v>
      </c>
      <c r="CE44" s="662"/>
      <c r="CF44" s="622" t="s">
        <v>359</v>
      </c>
      <c r="CG44" s="623"/>
      <c r="CH44" s="623"/>
      <c r="CI44" s="623"/>
      <c r="CJ44" s="623"/>
      <c r="CK44" s="623"/>
      <c r="CL44" s="623"/>
      <c r="CM44" s="623"/>
      <c r="CN44" s="623"/>
      <c r="CO44" s="623"/>
      <c r="CP44" s="623"/>
      <c r="CQ44" s="624"/>
      <c r="CR44" s="625">
        <v>2223110</v>
      </c>
      <c r="CS44" s="626"/>
      <c r="CT44" s="626"/>
      <c r="CU44" s="626"/>
      <c r="CV44" s="626"/>
      <c r="CW44" s="626"/>
      <c r="CX44" s="626"/>
      <c r="CY44" s="627"/>
      <c r="CZ44" s="630">
        <v>12.3</v>
      </c>
      <c r="DA44" s="631"/>
      <c r="DB44" s="631"/>
      <c r="DC44" s="637"/>
      <c r="DD44" s="634">
        <v>346224</v>
      </c>
      <c r="DE44" s="626"/>
      <c r="DF44" s="626"/>
      <c r="DG44" s="626"/>
      <c r="DH44" s="626"/>
      <c r="DI44" s="626"/>
      <c r="DJ44" s="626"/>
      <c r="DK44" s="627"/>
      <c r="DL44" s="708"/>
      <c r="DM44" s="709"/>
      <c r="DN44" s="709"/>
      <c r="DO44" s="709"/>
      <c r="DP44" s="709"/>
      <c r="DQ44" s="709"/>
      <c r="DR44" s="709"/>
      <c r="DS44" s="709"/>
      <c r="DT44" s="709"/>
      <c r="DU44" s="709"/>
      <c r="DV44" s="710"/>
      <c r="DW44" s="699"/>
      <c r="DX44" s="700"/>
      <c r="DY44" s="700"/>
      <c r="DZ44" s="700"/>
      <c r="EA44" s="700"/>
      <c r="EB44" s="700"/>
      <c r="EC44" s="701"/>
    </row>
    <row r="45" spans="2:133" ht="11.25" customHeight="1" x14ac:dyDescent="0.15">
      <c r="B45" s="711" t="s">
        <v>360</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3"/>
      <c r="CE45" s="664"/>
      <c r="CF45" s="622" t="s">
        <v>361</v>
      </c>
      <c r="CG45" s="623"/>
      <c r="CH45" s="623"/>
      <c r="CI45" s="623"/>
      <c r="CJ45" s="623"/>
      <c r="CK45" s="623"/>
      <c r="CL45" s="623"/>
      <c r="CM45" s="623"/>
      <c r="CN45" s="623"/>
      <c r="CO45" s="623"/>
      <c r="CP45" s="623"/>
      <c r="CQ45" s="624"/>
      <c r="CR45" s="625">
        <v>1333047</v>
      </c>
      <c r="CS45" s="657"/>
      <c r="CT45" s="657"/>
      <c r="CU45" s="657"/>
      <c r="CV45" s="657"/>
      <c r="CW45" s="657"/>
      <c r="CX45" s="657"/>
      <c r="CY45" s="658"/>
      <c r="CZ45" s="630">
        <v>7.4</v>
      </c>
      <c r="DA45" s="655"/>
      <c r="DB45" s="655"/>
      <c r="DC45" s="659"/>
      <c r="DD45" s="634">
        <v>93261</v>
      </c>
      <c r="DE45" s="657"/>
      <c r="DF45" s="657"/>
      <c r="DG45" s="657"/>
      <c r="DH45" s="657"/>
      <c r="DI45" s="657"/>
      <c r="DJ45" s="657"/>
      <c r="DK45" s="658"/>
      <c r="DL45" s="708"/>
      <c r="DM45" s="709"/>
      <c r="DN45" s="709"/>
      <c r="DO45" s="709"/>
      <c r="DP45" s="709"/>
      <c r="DQ45" s="709"/>
      <c r="DR45" s="709"/>
      <c r="DS45" s="709"/>
      <c r="DT45" s="709"/>
      <c r="DU45" s="709"/>
      <c r="DV45" s="710"/>
      <c r="DW45" s="699"/>
      <c r="DX45" s="700"/>
      <c r="DY45" s="700"/>
      <c r="DZ45" s="700"/>
      <c r="EA45" s="700"/>
      <c r="EB45" s="700"/>
      <c r="EC45" s="701"/>
    </row>
    <row r="46" spans="2:133" ht="11.25" customHeight="1" x14ac:dyDescent="0.15">
      <c r="B46" s="224"/>
      <c r="CD46" s="663"/>
      <c r="CE46" s="664"/>
      <c r="CF46" s="622" t="s">
        <v>362</v>
      </c>
      <c r="CG46" s="623"/>
      <c r="CH46" s="623"/>
      <c r="CI46" s="623"/>
      <c r="CJ46" s="623"/>
      <c r="CK46" s="623"/>
      <c r="CL46" s="623"/>
      <c r="CM46" s="623"/>
      <c r="CN46" s="623"/>
      <c r="CO46" s="623"/>
      <c r="CP46" s="623"/>
      <c r="CQ46" s="624"/>
      <c r="CR46" s="625">
        <v>890063</v>
      </c>
      <c r="CS46" s="626"/>
      <c r="CT46" s="626"/>
      <c r="CU46" s="626"/>
      <c r="CV46" s="626"/>
      <c r="CW46" s="626"/>
      <c r="CX46" s="626"/>
      <c r="CY46" s="627"/>
      <c r="CZ46" s="630">
        <v>4.9000000000000004</v>
      </c>
      <c r="DA46" s="631"/>
      <c r="DB46" s="631"/>
      <c r="DC46" s="637"/>
      <c r="DD46" s="634">
        <v>252963</v>
      </c>
      <c r="DE46" s="626"/>
      <c r="DF46" s="626"/>
      <c r="DG46" s="626"/>
      <c r="DH46" s="626"/>
      <c r="DI46" s="626"/>
      <c r="DJ46" s="626"/>
      <c r="DK46" s="627"/>
      <c r="DL46" s="708"/>
      <c r="DM46" s="709"/>
      <c r="DN46" s="709"/>
      <c r="DO46" s="709"/>
      <c r="DP46" s="709"/>
      <c r="DQ46" s="709"/>
      <c r="DR46" s="709"/>
      <c r="DS46" s="709"/>
      <c r="DT46" s="709"/>
      <c r="DU46" s="709"/>
      <c r="DV46" s="710"/>
      <c r="DW46" s="699"/>
      <c r="DX46" s="700"/>
      <c r="DY46" s="700"/>
      <c r="DZ46" s="700"/>
      <c r="EA46" s="700"/>
      <c r="EB46" s="700"/>
      <c r="EC46" s="701"/>
    </row>
    <row r="47" spans="2:133" ht="11.25" customHeight="1" x14ac:dyDescent="0.15">
      <c r="B47" s="224"/>
      <c r="CD47" s="663"/>
      <c r="CE47" s="664"/>
      <c r="CF47" s="622" t="s">
        <v>363</v>
      </c>
      <c r="CG47" s="623"/>
      <c r="CH47" s="623"/>
      <c r="CI47" s="623"/>
      <c r="CJ47" s="623"/>
      <c r="CK47" s="623"/>
      <c r="CL47" s="623"/>
      <c r="CM47" s="623"/>
      <c r="CN47" s="623"/>
      <c r="CO47" s="623"/>
      <c r="CP47" s="623"/>
      <c r="CQ47" s="624"/>
      <c r="CR47" s="625" t="s">
        <v>235</v>
      </c>
      <c r="CS47" s="657"/>
      <c r="CT47" s="657"/>
      <c r="CU47" s="657"/>
      <c r="CV47" s="657"/>
      <c r="CW47" s="657"/>
      <c r="CX47" s="657"/>
      <c r="CY47" s="658"/>
      <c r="CZ47" s="630" t="s">
        <v>139</v>
      </c>
      <c r="DA47" s="655"/>
      <c r="DB47" s="655"/>
      <c r="DC47" s="659"/>
      <c r="DD47" s="634" t="s">
        <v>139</v>
      </c>
      <c r="DE47" s="657"/>
      <c r="DF47" s="657"/>
      <c r="DG47" s="657"/>
      <c r="DH47" s="657"/>
      <c r="DI47" s="657"/>
      <c r="DJ47" s="657"/>
      <c r="DK47" s="658"/>
      <c r="DL47" s="708"/>
      <c r="DM47" s="709"/>
      <c r="DN47" s="709"/>
      <c r="DO47" s="709"/>
      <c r="DP47" s="709"/>
      <c r="DQ47" s="709"/>
      <c r="DR47" s="709"/>
      <c r="DS47" s="709"/>
      <c r="DT47" s="709"/>
      <c r="DU47" s="709"/>
      <c r="DV47" s="710"/>
      <c r="DW47" s="699"/>
      <c r="DX47" s="700"/>
      <c r="DY47" s="700"/>
      <c r="DZ47" s="700"/>
      <c r="EA47" s="700"/>
      <c r="EB47" s="700"/>
      <c r="EC47" s="701"/>
    </row>
    <row r="48" spans="2:133" x14ac:dyDescent="0.15">
      <c r="B48" s="224"/>
      <c r="CD48" s="665"/>
      <c r="CE48" s="666"/>
      <c r="CF48" s="622" t="s">
        <v>364</v>
      </c>
      <c r="CG48" s="623"/>
      <c r="CH48" s="623"/>
      <c r="CI48" s="623"/>
      <c r="CJ48" s="623"/>
      <c r="CK48" s="623"/>
      <c r="CL48" s="623"/>
      <c r="CM48" s="623"/>
      <c r="CN48" s="623"/>
      <c r="CO48" s="623"/>
      <c r="CP48" s="623"/>
      <c r="CQ48" s="624"/>
      <c r="CR48" s="625" t="s">
        <v>235</v>
      </c>
      <c r="CS48" s="626"/>
      <c r="CT48" s="626"/>
      <c r="CU48" s="626"/>
      <c r="CV48" s="626"/>
      <c r="CW48" s="626"/>
      <c r="CX48" s="626"/>
      <c r="CY48" s="627"/>
      <c r="CZ48" s="630" t="s">
        <v>139</v>
      </c>
      <c r="DA48" s="631"/>
      <c r="DB48" s="631"/>
      <c r="DC48" s="637"/>
      <c r="DD48" s="634" t="s">
        <v>235</v>
      </c>
      <c r="DE48" s="626"/>
      <c r="DF48" s="626"/>
      <c r="DG48" s="626"/>
      <c r="DH48" s="626"/>
      <c r="DI48" s="626"/>
      <c r="DJ48" s="626"/>
      <c r="DK48" s="627"/>
      <c r="DL48" s="708"/>
      <c r="DM48" s="709"/>
      <c r="DN48" s="709"/>
      <c r="DO48" s="709"/>
      <c r="DP48" s="709"/>
      <c r="DQ48" s="709"/>
      <c r="DR48" s="709"/>
      <c r="DS48" s="709"/>
      <c r="DT48" s="709"/>
      <c r="DU48" s="709"/>
      <c r="DV48" s="710"/>
      <c r="DW48" s="699"/>
      <c r="DX48" s="700"/>
      <c r="DY48" s="700"/>
      <c r="DZ48" s="700"/>
      <c r="EA48" s="700"/>
      <c r="EB48" s="700"/>
      <c r="EC48" s="701"/>
    </row>
    <row r="49" spans="2:133" ht="11.25" customHeight="1" x14ac:dyDescent="0.15">
      <c r="B49" s="224"/>
      <c r="CD49" s="646" t="s">
        <v>365</v>
      </c>
      <c r="CE49" s="647"/>
      <c r="CF49" s="647"/>
      <c r="CG49" s="647"/>
      <c r="CH49" s="647"/>
      <c r="CI49" s="647"/>
      <c r="CJ49" s="647"/>
      <c r="CK49" s="647"/>
      <c r="CL49" s="647"/>
      <c r="CM49" s="647"/>
      <c r="CN49" s="647"/>
      <c r="CO49" s="647"/>
      <c r="CP49" s="647"/>
      <c r="CQ49" s="648"/>
      <c r="CR49" s="697">
        <v>18015766</v>
      </c>
      <c r="CS49" s="684"/>
      <c r="CT49" s="684"/>
      <c r="CU49" s="684"/>
      <c r="CV49" s="684"/>
      <c r="CW49" s="684"/>
      <c r="CX49" s="684"/>
      <c r="CY49" s="713"/>
      <c r="CZ49" s="705">
        <v>100</v>
      </c>
      <c r="DA49" s="714"/>
      <c r="DB49" s="714"/>
      <c r="DC49" s="715"/>
      <c r="DD49" s="716">
        <v>10489784</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rPDcrB7Ya/Pu4RjuetY/NpFaeunFT7wKsKc+IdeniUZR0FrtZayJNIo3xCryl/95GgfX+cUbFkORTtXViON7oA==" saltValue="COhutl1lTEoioSIMGk/G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orizontalDpi="4294967293" verticalDpi="4294967293"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6" zoomScaleNormal="56" zoomScaleSheetLayoutView="70" workbookViewId="0">
      <selection activeCell="A65" sqref="A65:XFD134"/>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23" t="s">
        <v>366</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24" t="s">
        <v>367</v>
      </c>
      <c r="DK2" s="725"/>
      <c r="DL2" s="725"/>
      <c r="DM2" s="725"/>
      <c r="DN2" s="725"/>
      <c r="DO2" s="726"/>
      <c r="DP2" s="227"/>
      <c r="DQ2" s="724" t="s">
        <v>368</v>
      </c>
      <c r="DR2" s="725"/>
      <c r="DS2" s="725"/>
      <c r="DT2" s="725"/>
      <c r="DU2" s="725"/>
      <c r="DV2" s="725"/>
      <c r="DW2" s="725"/>
      <c r="DX2" s="725"/>
      <c r="DY2" s="725"/>
      <c r="DZ2" s="726"/>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27" t="s">
        <v>369</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231"/>
      <c r="BA4" s="231"/>
      <c r="BB4" s="231"/>
      <c r="BC4" s="231"/>
      <c r="BD4" s="231"/>
      <c r="BE4" s="232"/>
      <c r="BF4" s="232"/>
      <c r="BG4" s="232"/>
      <c r="BH4" s="232"/>
      <c r="BI4" s="232"/>
      <c r="BJ4" s="232"/>
      <c r="BK4" s="232"/>
      <c r="BL4" s="232"/>
      <c r="BM4" s="232"/>
      <c r="BN4" s="232"/>
      <c r="BO4" s="232"/>
      <c r="BP4" s="232"/>
      <c r="BQ4" s="728" t="s">
        <v>370</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3"/>
    </row>
    <row r="5" spans="1:131" s="234" customFormat="1" ht="26.25" customHeight="1" x14ac:dyDescent="0.15">
      <c r="A5" s="729" t="s">
        <v>371</v>
      </c>
      <c r="B5" s="730"/>
      <c r="C5" s="730"/>
      <c r="D5" s="730"/>
      <c r="E5" s="730"/>
      <c r="F5" s="730"/>
      <c r="G5" s="730"/>
      <c r="H5" s="730"/>
      <c r="I5" s="730"/>
      <c r="J5" s="730"/>
      <c r="K5" s="730"/>
      <c r="L5" s="730"/>
      <c r="M5" s="730"/>
      <c r="N5" s="730"/>
      <c r="O5" s="730"/>
      <c r="P5" s="731"/>
      <c r="Q5" s="735" t="s">
        <v>372</v>
      </c>
      <c r="R5" s="736"/>
      <c r="S5" s="736"/>
      <c r="T5" s="736"/>
      <c r="U5" s="737"/>
      <c r="V5" s="735" t="s">
        <v>373</v>
      </c>
      <c r="W5" s="736"/>
      <c r="X5" s="736"/>
      <c r="Y5" s="736"/>
      <c r="Z5" s="737"/>
      <c r="AA5" s="735" t="s">
        <v>374</v>
      </c>
      <c r="AB5" s="736"/>
      <c r="AC5" s="736"/>
      <c r="AD5" s="736"/>
      <c r="AE5" s="736"/>
      <c r="AF5" s="741" t="s">
        <v>375</v>
      </c>
      <c r="AG5" s="736"/>
      <c r="AH5" s="736"/>
      <c r="AI5" s="736"/>
      <c r="AJ5" s="742"/>
      <c r="AK5" s="736" t="s">
        <v>376</v>
      </c>
      <c r="AL5" s="736"/>
      <c r="AM5" s="736"/>
      <c r="AN5" s="736"/>
      <c r="AO5" s="737"/>
      <c r="AP5" s="735" t="s">
        <v>377</v>
      </c>
      <c r="AQ5" s="736"/>
      <c r="AR5" s="736"/>
      <c r="AS5" s="736"/>
      <c r="AT5" s="737"/>
      <c r="AU5" s="735" t="s">
        <v>378</v>
      </c>
      <c r="AV5" s="736"/>
      <c r="AW5" s="736"/>
      <c r="AX5" s="736"/>
      <c r="AY5" s="742"/>
      <c r="AZ5" s="231"/>
      <c r="BA5" s="231"/>
      <c r="BB5" s="231"/>
      <c r="BC5" s="231"/>
      <c r="BD5" s="231"/>
      <c r="BE5" s="232"/>
      <c r="BF5" s="232"/>
      <c r="BG5" s="232"/>
      <c r="BH5" s="232"/>
      <c r="BI5" s="232"/>
      <c r="BJ5" s="232"/>
      <c r="BK5" s="232"/>
      <c r="BL5" s="232"/>
      <c r="BM5" s="232"/>
      <c r="BN5" s="232"/>
      <c r="BO5" s="232"/>
      <c r="BP5" s="232"/>
      <c r="BQ5" s="729" t="s">
        <v>379</v>
      </c>
      <c r="BR5" s="730"/>
      <c r="BS5" s="730"/>
      <c r="BT5" s="730"/>
      <c r="BU5" s="730"/>
      <c r="BV5" s="730"/>
      <c r="BW5" s="730"/>
      <c r="BX5" s="730"/>
      <c r="BY5" s="730"/>
      <c r="BZ5" s="730"/>
      <c r="CA5" s="730"/>
      <c r="CB5" s="730"/>
      <c r="CC5" s="730"/>
      <c r="CD5" s="730"/>
      <c r="CE5" s="730"/>
      <c r="CF5" s="730"/>
      <c r="CG5" s="731"/>
      <c r="CH5" s="735" t="s">
        <v>380</v>
      </c>
      <c r="CI5" s="736"/>
      <c r="CJ5" s="736"/>
      <c r="CK5" s="736"/>
      <c r="CL5" s="737"/>
      <c r="CM5" s="735" t="s">
        <v>381</v>
      </c>
      <c r="CN5" s="736"/>
      <c r="CO5" s="736"/>
      <c r="CP5" s="736"/>
      <c r="CQ5" s="737"/>
      <c r="CR5" s="735" t="s">
        <v>382</v>
      </c>
      <c r="CS5" s="736"/>
      <c r="CT5" s="736"/>
      <c r="CU5" s="736"/>
      <c r="CV5" s="737"/>
      <c r="CW5" s="735" t="s">
        <v>383</v>
      </c>
      <c r="CX5" s="736"/>
      <c r="CY5" s="736"/>
      <c r="CZ5" s="736"/>
      <c r="DA5" s="737"/>
      <c r="DB5" s="735" t="s">
        <v>384</v>
      </c>
      <c r="DC5" s="736"/>
      <c r="DD5" s="736"/>
      <c r="DE5" s="736"/>
      <c r="DF5" s="737"/>
      <c r="DG5" s="767" t="s">
        <v>385</v>
      </c>
      <c r="DH5" s="768"/>
      <c r="DI5" s="768"/>
      <c r="DJ5" s="768"/>
      <c r="DK5" s="769"/>
      <c r="DL5" s="767" t="s">
        <v>386</v>
      </c>
      <c r="DM5" s="768"/>
      <c r="DN5" s="768"/>
      <c r="DO5" s="768"/>
      <c r="DP5" s="769"/>
      <c r="DQ5" s="735" t="s">
        <v>387</v>
      </c>
      <c r="DR5" s="736"/>
      <c r="DS5" s="736"/>
      <c r="DT5" s="736"/>
      <c r="DU5" s="737"/>
      <c r="DV5" s="735" t="s">
        <v>378</v>
      </c>
      <c r="DW5" s="736"/>
      <c r="DX5" s="736"/>
      <c r="DY5" s="736"/>
      <c r="DZ5" s="742"/>
      <c r="EA5" s="233"/>
    </row>
    <row r="6" spans="1:131" s="234" customFormat="1" ht="26.25" customHeight="1" thickBot="1" x14ac:dyDescent="0.2">
      <c r="A6" s="732"/>
      <c r="B6" s="733"/>
      <c r="C6" s="733"/>
      <c r="D6" s="733"/>
      <c r="E6" s="733"/>
      <c r="F6" s="733"/>
      <c r="G6" s="733"/>
      <c r="H6" s="733"/>
      <c r="I6" s="733"/>
      <c r="J6" s="733"/>
      <c r="K6" s="733"/>
      <c r="L6" s="733"/>
      <c r="M6" s="733"/>
      <c r="N6" s="733"/>
      <c r="O6" s="733"/>
      <c r="P6" s="734"/>
      <c r="Q6" s="738"/>
      <c r="R6" s="739"/>
      <c r="S6" s="739"/>
      <c r="T6" s="739"/>
      <c r="U6" s="740"/>
      <c r="V6" s="738"/>
      <c r="W6" s="739"/>
      <c r="X6" s="739"/>
      <c r="Y6" s="739"/>
      <c r="Z6" s="740"/>
      <c r="AA6" s="738"/>
      <c r="AB6" s="739"/>
      <c r="AC6" s="739"/>
      <c r="AD6" s="739"/>
      <c r="AE6" s="739"/>
      <c r="AF6" s="743"/>
      <c r="AG6" s="739"/>
      <c r="AH6" s="739"/>
      <c r="AI6" s="739"/>
      <c r="AJ6" s="744"/>
      <c r="AK6" s="739"/>
      <c r="AL6" s="739"/>
      <c r="AM6" s="739"/>
      <c r="AN6" s="739"/>
      <c r="AO6" s="740"/>
      <c r="AP6" s="738"/>
      <c r="AQ6" s="739"/>
      <c r="AR6" s="739"/>
      <c r="AS6" s="739"/>
      <c r="AT6" s="740"/>
      <c r="AU6" s="738"/>
      <c r="AV6" s="739"/>
      <c r="AW6" s="739"/>
      <c r="AX6" s="739"/>
      <c r="AY6" s="744"/>
      <c r="AZ6" s="231"/>
      <c r="BA6" s="231"/>
      <c r="BB6" s="231"/>
      <c r="BC6" s="231"/>
      <c r="BD6" s="231"/>
      <c r="BE6" s="232"/>
      <c r="BF6" s="232"/>
      <c r="BG6" s="232"/>
      <c r="BH6" s="232"/>
      <c r="BI6" s="232"/>
      <c r="BJ6" s="232"/>
      <c r="BK6" s="232"/>
      <c r="BL6" s="232"/>
      <c r="BM6" s="232"/>
      <c r="BN6" s="232"/>
      <c r="BO6" s="232"/>
      <c r="BP6" s="232"/>
      <c r="BQ6" s="732"/>
      <c r="BR6" s="733"/>
      <c r="BS6" s="733"/>
      <c r="BT6" s="733"/>
      <c r="BU6" s="733"/>
      <c r="BV6" s="733"/>
      <c r="BW6" s="733"/>
      <c r="BX6" s="733"/>
      <c r="BY6" s="733"/>
      <c r="BZ6" s="733"/>
      <c r="CA6" s="733"/>
      <c r="CB6" s="733"/>
      <c r="CC6" s="733"/>
      <c r="CD6" s="733"/>
      <c r="CE6" s="733"/>
      <c r="CF6" s="733"/>
      <c r="CG6" s="73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70"/>
      <c r="DH6" s="771"/>
      <c r="DI6" s="771"/>
      <c r="DJ6" s="771"/>
      <c r="DK6" s="772"/>
      <c r="DL6" s="770"/>
      <c r="DM6" s="771"/>
      <c r="DN6" s="771"/>
      <c r="DO6" s="771"/>
      <c r="DP6" s="772"/>
      <c r="DQ6" s="738"/>
      <c r="DR6" s="739"/>
      <c r="DS6" s="739"/>
      <c r="DT6" s="739"/>
      <c r="DU6" s="740"/>
      <c r="DV6" s="738"/>
      <c r="DW6" s="739"/>
      <c r="DX6" s="739"/>
      <c r="DY6" s="739"/>
      <c r="DZ6" s="744"/>
      <c r="EA6" s="233"/>
    </row>
    <row r="7" spans="1:131" s="234" customFormat="1" ht="26.25" customHeight="1" thickTop="1" x14ac:dyDescent="0.15">
      <c r="A7" s="235">
        <v>1</v>
      </c>
      <c r="B7" s="751" t="s">
        <v>388</v>
      </c>
      <c r="C7" s="752"/>
      <c r="D7" s="752"/>
      <c r="E7" s="752"/>
      <c r="F7" s="752"/>
      <c r="G7" s="752"/>
      <c r="H7" s="752"/>
      <c r="I7" s="752"/>
      <c r="J7" s="752"/>
      <c r="K7" s="752"/>
      <c r="L7" s="752"/>
      <c r="M7" s="752"/>
      <c r="N7" s="752"/>
      <c r="O7" s="752"/>
      <c r="P7" s="753"/>
      <c r="Q7" s="754">
        <v>19332</v>
      </c>
      <c r="R7" s="755"/>
      <c r="S7" s="755"/>
      <c r="T7" s="755"/>
      <c r="U7" s="756"/>
      <c r="V7" s="757">
        <v>18016</v>
      </c>
      <c r="W7" s="755"/>
      <c r="X7" s="755"/>
      <c r="Y7" s="755"/>
      <c r="Z7" s="756"/>
      <c r="AA7" s="757">
        <v>1316</v>
      </c>
      <c r="AB7" s="755"/>
      <c r="AC7" s="755"/>
      <c r="AD7" s="755"/>
      <c r="AE7" s="758"/>
      <c r="AF7" s="759">
        <v>973</v>
      </c>
      <c r="AG7" s="760"/>
      <c r="AH7" s="760"/>
      <c r="AI7" s="760"/>
      <c r="AJ7" s="761"/>
      <c r="AK7" s="762">
        <v>1564</v>
      </c>
      <c r="AL7" s="763"/>
      <c r="AM7" s="763"/>
      <c r="AN7" s="763"/>
      <c r="AO7" s="763"/>
      <c r="AP7" s="763">
        <v>6011</v>
      </c>
      <c r="AQ7" s="763"/>
      <c r="AR7" s="763"/>
      <c r="AS7" s="763"/>
      <c r="AT7" s="763"/>
      <c r="AU7" s="764"/>
      <c r="AV7" s="764"/>
      <c r="AW7" s="764"/>
      <c r="AX7" s="764"/>
      <c r="AY7" s="765"/>
      <c r="AZ7" s="231"/>
      <c r="BA7" s="231"/>
      <c r="BB7" s="231"/>
      <c r="BC7" s="231"/>
      <c r="BD7" s="231"/>
      <c r="BE7" s="232"/>
      <c r="BF7" s="232"/>
      <c r="BG7" s="232"/>
      <c r="BH7" s="232"/>
      <c r="BI7" s="232"/>
      <c r="BJ7" s="232"/>
      <c r="BK7" s="232"/>
      <c r="BL7" s="232"/>
      <c r="BM7" s="232"/>
      <c r="BN7" s="232"/>
      <c r="BO7" s="232"/>
      <c r="BP7" s="232"/>
      <c r="BQ7" s="235">
        <v>1</v>
      </c>
      <c r="BR7" s="236"/>
      <c r="BS7" s="748" t="s">
        <v>580</v>
      </c>
      <c r="BT7" s="749"/>
      <c r="BU7" s="749"/>
      <c r="BV7" s="749"/>
      <c r="BW7" s="749"/>
      <c r="BX7" s="749"/>
      <c r="BY7" s="749"/>
      <c r="BZ7" s="749"/>
      <c r="CA7" s="749"/>
      <c r="CB7" s="749"/>
      <c r="CC7" s="749"/>
      <c r="CD7" s="749"/>
      <c r="CE7" s="749"/>
      <c r="CF7" s="749"/>
      <c r="CG7" s="766"/>
      <c r="CH7" s="745">
        <v>13</v>
      </c>
      <c r="CI7" s="746"/>
      <c r="CJ7" s="746"/>
      <c r="CK7" s="746"/>
      <c r="CL7" s="747"/>
      <c r="CM7" s="745">
        <v>244</v>
      </c>
      <c r="CN7" s="746"/>
      <c r="CO7" s="746"/>
      <c r="CP7" s="746"/>
      <c r="CQ7" s="747"/>
      <c r="CR7" s="745">
        <v>40</v>
      </c>
      <c r="CS7" s="746"/>
      <c r="CT7" s="746"/>
      <c r="CU7" s="746"/>
      <c r="CV7" s="747"/>
      <c r="CW7" s="745" t="s">
        <v>515</v>
      </c>
      <c r="CX7" s="746"/>
      <c r="CY7" s="746"/>
      <c r="CZ7" s="746"/>
      <c r="DA7" s="747"/>
      <c r="DB7" s="745" t="s">
        <v>515</v>
      </c>
      <c r="DC7" s="746"/>
      <c r="DD7" s="746"/>
      <c r="DE7" s="746"/>
      <c r="DF7" s="747"/>
      <c r="DG7" s="745" t="s">
        <v>515</v>
      </c>
      <c r="DH7" s="746"/>
      <c r="DI7" s="746"/>
      <c r="DJ7" s="746"/>
      <c r="DK7" s="747"/>
      <c r="DL7" s="745" t="s">
        <v>515</v>
      </c>
      <c r="DM7" s="746"/>
      <c r="DN7" s="746"/>
      <c r="DO7" s="746"/>
      <c r="DP7" s="747"/>
      <c r="DQ7" s="745" t="s">
        <v>515</v>
      </c>
      <c r="DR7" s="746"/>
      <c r="DS7" s="746"/>
      <c r="DT7" s="746"/>
      <c r="DU7" s="747"/>
      <c r="DV7" s="748"/>
      <c r="DW7" s="749"/>
      <c r="DX7" s="749"/>
      <c r="DY7" s="749"/>
      <c r="DZ7" s="750"/>
      <c r="EA7" s="233"/>
    </row>
    <row r="8" spans="1:131" s="234" customFormat="1" ht="26.25" customHeight="1" x14ac:dyDescent="0.15">
      <c r="A8" s="237">
        <v>2</v>
      </c>
      <c r="B8" s="784"/>
      <c r="C8" s="785"/>
      <c r="D8" s="785"/>
      <c r="E8" s="785"/>
      <c r="F8" s="785"/>
      <c r="G8" s="785"/>
      <c r="H8" s="785"/>
      <c r="I8" s="785"/>
      <c r="J8" s="785"/>
      <c r="K8" s="785"/>
      <c r="L8" s="785"/>
      <c r="M8" s="785"/>
      <c r="N8" s="785"/>
      <c r="O8" s="785"/>
      <c r="P8" s="786"/>
      <c r="Q8" s="787"/>
      <c r="R8" s="788"/>
      <c r="S8" s="788"/>
      <c r="T8" s="788"/>
      <c r="U8" s="788"/>
      <c r="V8" s="788"/>
      <c r="W8" s="788"/>
      <c r="X8" s="788"/>
      <c r="Y8" s="788"/>
      <c r="Z8" s="788"/>
      <c r="AA8" s="788"/>
      <c r="AB8" s="788"/>
      <c r="AC8" s="788"/>
      <c r="AD8" s="788"/>
      <c r="AE8" s="789"/>
      <c r="AF8" s="790"/>
      <c r="AG8" s="791"/>
      <c r="AH8" s="791"/>
      <c r="AI8" s="791"/>
      <c r="AJ8" s="792"/>
      <c r="AK8" s="773"/>
      <c r="AL8" s="774"/>
      <c r="AM8" s="774"/>
      <c r="AN8" s="774"/>
      <c r="AO8" s="774"/>
      <c r="AP8" s="774"/>
      <c r="AQ8" s="774"/>
      <c r="AR8" s="774"/>
      <c r="AS8" s="774"/>
      <c r="AT8" s="774"/>
      <c r="AU8" s="775"/>
      <c r="AV8" s="775"/>
      <c r="AW8" s="775"/>
      <c r="AX8" s="775"/>
      <c r="AY8" s="776"/>
      <c r="AZ8" s="231"/>
      <c r="BA8" s="231"/>
      <c r="BB8" s="231"/>
      <c r="BC8" s="231"/>
      <c r="BD8" s="231"/>
      <c r="BE8" s="232"/>
      <c r="BF8" s="232"/>
      <c r="BG8" s="232"/>
      <c r="BH8" s="232"/>
      <c r="BI8" s="232"/>
      <c r="BJ8" s="232"/>
      <c r="BK8" s="232"/>
      <c r="BL8" s="232"/>
      <c r="BM8" s="232"/>
      <c r="BN8" s="232"/>
      <c r="BO8" s="232"/>
      <c r="BP8" s="232"/>
      <c r="BQ8" s="237">
        <v>2</v>
      </c>
      <c r="BR8" s="238"/>
      <c r="BS8" s="777"/>
      <c r="BT8" s="778"/>
      <c r="BU8" s="778"/>
      <c r="BV8" s="778"/>
      <c r="BW8" s="778"/>
      <c r="BX8" s="778"/>
      <c r="BY8" s="778"/>
      <c r="BZ8" s="778"/>
      <c r="CA8" s="778"/>
      <c r="CB8" s="778"/>
      <c r="CC8" s="778"/>
      <c r="CD8" s="778"/>
      <c r="CE8" s="778"/>
      <c r="CF8" s="778"/>
      <c r="CG8" s="779"/>
      <c r="CH8" s="780"/>
      <c r="CI8" s="781"/>
      <c r="CJ8" s="781"/>
      <c r="CK8" s="781"/>
      <c r="CL8" s="782"/>
      <c r="CM8" s="780"/>
      <c r="CN8" s="781"/>
      <c r="CO8" s="781"/>
      <c r="CP8" s="781"/>
      <c r="CQ8" s="782"/>
      <c r="CR8" s="780"/>
      <c r="CS8" s="781"/>
      <c r="CT8" s="781"/>
      <c r="CU8" s="781"/>
      <c r="CV8" s="782"/>
      <c r="CW8" s="780"/>
      <c r="CX8" s="781"/>
      <c r="CY8" s="781"/>
      <c r="CZ8" s="781"/>
      <c r="DA8" s="782"/>
      <c r="DB8" s="780"/>
      <c r="DC8" s="781"/>
      <c r="DD8" s="781"/>
      <c r="DE8" s="781"/>
      <c r="DF8" s="782"/>
      <c r="DG8" s="780"/>
      <c r="DH8" s="781"/>
      <c r="DI8" s="781"/>
      <c r="DJ8" s="781"/>
      <c r="DK8" s="782"/>
      <c r="DL8" s="780"/>
      <c r="DM8" s="781"/>
      <c r="DN8" s="781"/>
      <c r="DO8" s="781"/>
      <c r="DP8" s="782"/>
      <c r="DQ8" s="780"/>
      <c r="DR8" s="781"/>
      <c r="DS8" s="781"/>
      <c r="DT8" s="781"/>
      <c r="DU8" s="782"/>
      <c r="DV8" s="777"/>
      <c r="DW8" s="778"/>
      <c r="DX8" s="778"/>
      <c r="DY8" s="778"/>
      <c r="DZ8" s="783"/>
      <c r="EA8" s="233"/>
    </row>
    <row r="9" spans="1:131" s="234" customFormat="1" ht="26.25" customHeight="1" x14ac:dyDescent="0.15">
      <c r="A9" s="237">
        <v>3</v>
      </c>
      <c r="B9" s="784"/>
      <c r="C9" s="785"/>
      <c r="D9" s="785"/>
      <c r="E9" s="785"/>
      <c r="F9" s="785"/>
      <c r="G9" s="785"/>
      <c r="H9" s="785"/>
      <c r="I9" s="785"/>
      <c r="J9" s="785"/>
      <c r="K9" s="785"/>
      <c r="L9" s="785"/>
      <c r="M9" s="785"/>
      <c r="N9" s="785"/>
      <c r="O9" s="785"/>
      <c r="P9" s="786"/>
      <c r="Q9" s="787"/>
      <c r="R9" s="788"/>
      <c r="S9" s="788"/>
      <c r="T9" s="788"/>
      <c r="U9" s="788"/>
      <c r="V9" s="788"/>
      <c r="W9" s="788"/>
      <c r="X9" s="788"/>
      <c r="Y9" s="788"/>
      <c r="Z9" s="788"/>
      <c r="AA9" s="788"/>
      <c r="AB9" s="788"/>
      <c r="AC9" s="788"/>
      <c r="AD9" s="788"/>
      <c r="AE9" s="789"/>
      <c r="AF9" s="790"/>
      <c r="AG9" s="791"/>
      <c r="AH9" s="791"/>
      <c r="AI9" s="791"/>
      <c r="AJ9" s="792"/>
      <c r="AK9" s="773"/>
      <c r="AL9" s="774"/>
      <c r="AM9" s="774"/>
      <c r="AN9" s="774"/>
      <c r="AO9" s="774"/>
      <c r="AP9" s="774"/>
      <c r="AQ9" s="774"/>
      <c r="AR9" s="774"/>
      <c r="AS9" s="774"/>
      <c r="AT9" s="774"/>
      <c r="AU9" s="775"/>
      <c r="AV9" s="775"/>
      <c r="AW9" s="775"/>
      <c r="AX9" s="775"/>
      <c r="AY9" s="776"/>
      <c r="AZ9" s="231"/>
      <c r="BA9" s="231"/>
      <c r="BB9" s="231"/>
      <c r="BC9" s="231"/>
      <c r="BD9" s="231"/>
      <c r="BE9" s="232"/>
      <c r="BF9" s="232"/>
      <c r="BG9" s="232"/>
      <c r="BH9" s="232"/>
      <c r="BI9" s="232"/>
      <c r="BJ9" s="232"/>
      <c r="BK9" s="232"/>
      <c r="BL9" s="232"/>
      <c r="BM9" s="232"/>
      <c r="BN9" s="232"/>
      <c r="BO9" s="232"/>
      <c r="BP9" s="232"/>
      <c r="BQ9" s="237">
        <v>3</v>
      </c>
      <c r="BR9" s="238"/>
      <c r="BS9" s="777"/>
      <c r="BT9" s="778"/>
      <c r="BU9" s="778"/>
      <c r="BV9" s="778"/>
      <c r="BW9" s="778"/>
      <c r="BX9" s="778"/>
      <c r="BY9" s="778"/>
      <c r="BZ9" s="778"/>
      <c r="CA9" s="778"/>
      <c r="CB9" s="778"/>
      <c r="CC9" s="778"/>
      <c r="CD9" s="778"/>
      <c r="CE9" s="778"/>
      <c r="CF9" s="778"/>
      <c r="CG9" s="779"/>
      <c r="CH9" s="780"/>
      <c r="CI9" s="781"/>
      <c r="CJ9" s="781"/>
      <c r="CK9" s="781"/>
      <c r="CL9" s="782"/>
      <c r="CM9" s="780"/>
      <c r="CN9" s="781"/>
      <c r="CO9" s="781"/>
      <c r="CP9" s="781"/>
      <c r="CQ9" s="782"/>
      <c r="CR9" s="780"/>
      <c r="CS9" s="781"/>
      <c r="CT9" s="781"/>
      <c r="CU9" s="781"/>
      <c r="CV9" s="782"/>
      <c r="CW9" s="780"/>
      <c r="CX9" s="781"/>
      <c r="CY9" s="781"/>
      <c r="CZ9" s="781"/>
      <c r="DA9" s="782"/>
      <c r="DB9" s="780"/>
      <c r="DC9" s="781"/>
      <c r="DD9" s="781"/>
      <c r="DE9" s="781"/>
      <c r="DF9" s="782"/>
      <c r="DG9" s="780"/>
      <c r="DH9" s="781"/>
      <c r="DI9" s="781"/>
      <c r="DJ9" s="781"/>
      <c r="DK9" s="782"/>
      <c r="DL9" s="780"/>
      <c r="DM9" s="781"/>
      <c r="DN9" s="781"/>
      <c r="DO9" s="781"/>
      <c r="DP9" s="782"/>
      <c r="DQ9" s="780"/>
      <c r="DR9" s="781"/>
      <c r="DS9" s="781"/>
      <c r="DT9" s="781"/>
      <c r="DU9" s="782"/>
      <c r="DV9" s="777"/>
      <c r="DW9" s="778"/>
      <c r="DX9" s="778"/>
      <c r="DY9" s="778"/>
      <c r="DZ9" s="783"/>
      <c r="EA9" s="233"/>
    </row>
    <row r="10" spans="1:131" s="234" customFormat="1" ht="26.25" customHeight="1" x14ac:dyDescent="0.15">
      <c r="A10" s="237">
        <v>4</v>
      </c>
      <c r="B10" s="784"/>
      <c r="C10" s="785"/>
      <c r="D10" s="785"/>
      <c r="E10" s="785"/>
      <c r="F10" s="785"/>
      <c r="G10" s="785"/>
      <c r="H10" s="785"/>
      <c r="I10" s="785"/>
      <c r="J10" s="785"/>
      <c r="K10" s="785"/>
      <c r="L10" s="785"/>
      <c r="M10" s="785"/>
      <c r="N10" s="785"/>
      <c r="O10" s="785"/>
      <c r="P10" s="786"/>
      <c r="Q10" s="787"/>
      <c r="R10" s="788"/>
      <c r="S10" s="788"/>
      <c r="T10" s="788"/>
      <c r="U10" s="788"/>
      <c r="V10" s="788"/>
      <c r="W10" s="788"/>
      <c r="X10" s="788"/>
      <c r="Y10" s="788"/>
      <c r="Z10" s="788"/>
      <c r="AA10" s="788"/>
      <c r="AB10" s="788"/>
      <c r="AC10" s="788"/>
      <c r="AD10" s="788"/>
      <c r="AE10" s="789"/>
      <c r="AF10" s="790"/>
      <c r="AG10" s="791"/>
      <c r="AH10" s="791"/>
      <c r="AI10" s="791"/>
      <c r="AJ10" s="792"/>
      <c r="AK10" s="773"/>
      <c r="AL10" s="774"/>
      <c r="AM10" s="774"/>
      <c r="AN10" s="774"/>
      <c r="AO10" s="774"/>
      <c r="AP10" s="774"/>
      <c r="AQ10" s="774"/>
      <c r="AR10" s="774"/>
      <c r="AS10" s="774"/>
      <c r="AT10" s="774"/>
      <c r="AU10" s="775"/>
      <c r="AV10" s="775"/>
      <c r="AW10" s="775"/>
      <c r="AX10" s="775"/>
      <c r="AY10" s="776"/>
      <c r="AZ10" s="231"/>
      <c r="BA10" s="231"/>
      <c r="BB10" s="231"/>
      <c r="BC10" s="231"/>
      <c r="BD10" s="231"/>
      <c r="BE10" s="232"/>
      <c r="BF10" s="232"/>
      <c r="BG10" s="232"/>
      <c r="BH10" s="232"/>
      <c r="BI10" s="232"/>
      <c r="BJ10" s="232"/>
      <c r="BK10" s="232"/>
      <c r="BL10" s="232"/>
      <c r="BM10" s="232"/>
      <c r="BN10" s="232"/>
      <c r="BO10" s="232"/>
      <c r="BP10" s="232"/>
      <c r="BQ10" s="237">
        <v>4</v>
      </c>
      <c r="BR10" s="238"/>
      <c r="BS10" s="777"/>
      <c r="BT10" s="778"/>
      <c r="BU10" s="778"/>
      <c r="BV10" s="778"/>
      <c r="BW10" s="778"/>
      <c r="BX10" s="778"/>
      <c r="BY10" s="778"/>
      <c r="BZ10" s="778"/>
      <c r="CA10" s="778"/>
      <c r="CB10" s="778"/>
      <c r="CC10" s="778"/>
      <c r="CD10" s="778"/>
      <c r="CE10" s="778"/>
      <c r="CF10" s="778"/>
      <c r="CG10" s="779"/>
      <c r="CH10" s="780"/>
      <c r="CI10" s="781"/>
      <c r="CJ10" s="781"/>
      <c r="CK10" s="781"/>
      <c r="CL10" s="782"/>
      <c r="CM10" s="780"/>
      <c r="CN10" s="781"/>
      <c r="CO10" s="781"/>
      <c r="CP10" s="781"/>
      <c r="CQ10" s="782"/>
      <c r="CR10" s="780"/>
      <c r="CS10" s="781"/>
      <c r="CT10" s="781"/>
      <c r="CU10" s="781"/>
      <c r="CV10" s="782"/>
      <c r="CW10" s="780"/>
      <c r="CX10" s="781"/>
      <c r="CY10" s="781"/>
      <c r="CZ10" s="781"/>
      <c r="DA10" s="782"/>
      <c r="DB10" s="780"/>
      <c r="DC10" s="781"/>
      <c r="DD10" s="781"/>
      <c r="DE10" s="781"/>
      <c r="DF10" s="782"/>
      <c r="DG10" s="780"/>
      <c r="DH10" s="781"/>
      <c r="DI10" s="781"/>
      <c r="DJ10" s="781"/>
      <c r="DK10" s="782"/>
      <c r="DL10" s="780"/>
      <c r="DM10" s="781"/>
      <c r="DN10" s="781"/>
      <c r="DO10" s="781"/>
      <c r="DP10" s="782"/>
      <c r="DQ10" s="780"/>
      <c r="DR10" s="781"/>
      <c r="DS10" s="781"/>
      <c r="DT10" s="781"/>
      <c r="DU10" s="782"/>
      <c r="DV10" s="777"/>
      <c r="DW10" s="778"/>
      <c r="DX10" s="778"/>
      <c r="DY10" s="778"/>
      <c r="DZ10" s="783"/>
      <c r="EA10" s="233"/>
    </row>
    <row r="11" spans="1:131" s="234" customFormat="1" ht="26.25" customHeight="1" x14ac:dyDescent="0.15">
      <c r="A11" s="237">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89"/>
      <c r="AF11" s="790"/>
      <c r="AG11" s="791"/>
      <c r="AH11" s="791"/>
      <c r="AI11" s="791"/>
      <c r="AJ11" s="792"/>
      <c r="AK11" s="773"/>
      <c r="AL11" s="774"/>
      <c r="AM11" s="774"/>
      <c r="AN11" s="774"/>
      <c r="AO11" s="774"/>
      <c r="AP11" s="774"/>
      <c r="AQ11" s="774"/>
      <c r="AR11" s="774"/>
      <c r="AS11" s="774"/>
      <c r="AT11" s="774"/>
      <c r="AU11" s="775"/>
      <c r="AV11" s="775"/>
      <c r="AW11" s="775"/>
      <c r="AX11" s="775"/>
      <c r="AY11" s="776"/>
      <c r="AZ11" s="231"/>
      <c r="BA11" s="231"/>
      <c r="BB11" s="231"/>
      <c r="BC11" s="231"/>
      <c r="BD11" s="231"/>
      <c r="BE11" s="232"/>
      <c r="BF11" s="232"/>
      <c r="BG11" s="232"/>
      <c r="BH11" s="232"/>
      <c r="BI11" s="232"/>
      <c r="BJ11" s="232"/>
      <c r="BK11" s="232"/>
      <c r="BL11" s="232"/>
      <c r="BM11" s="232"/>
      <c r="BN11" s="232"/>
      <c r="BO11" s="232"/>
      <c r="BP11" s="232"/>
      <c r="BQ11" s="237">
        <v>5</v>
      </c>
      <c r="BR11" s="238"/>
      <c r="BS11" s="777"/>
      <c r="BT11" s="778"/>
      <c r="BU11" s="778"/>
      <c r="BV11" s="778"/>
      <c r="BW11" s="778"/>
      <c r="BX11" s="778"/>
      <c r="BY11" s="778"/>
      <c r="BZ11" s="778"/>
      <c r="CA11" s="778"/>
      <c r="CB11" s="778"/>
      <c r="CC11" s="778"/>
      <c r="CD11" s="778"/>
      <c r="CE11" s="778"/>
      <c r="CF11" s="778"/>
      <c r="CG11" s="779"/>
      <c r="CH11" s="780"/>
      <c r="CI11" s="781"/>
      <c r="CJ11" s="781"/>
      <c r="CK11" s="781"/>
      <c r="CL11" s="782"/>
      <c r="CM11" s="780"/>
      <c r="CN11" s="781"/>
      <c r="CO11" s="781"/>
      <c r="CP11" s="781"/>
      <c r="CQ11" s="782"/>
      <c r="CR11" s="780"/>
      <c r="CS11" s="781"/>
      <c r="CT11" s="781"/>
      <c r="CU11" s="781"/>
      <c r="CV11" s="782"/>
      <c r="CW11" s="780"/>
      <c r="CX11" s="781"/>
      <c r="CY11" s="781"/>
      <c r="CZ11" s="781"/>
      <c r="DA11" s="782"/>
      <c r="DB11" s="780"/>
      <c r="DC11" s="781"/>
      <c r="DD11" s="781"/>
      <c r="DE11" s="781"/>
      <c r="DF11" s="782"/>
      <c r="DG11" s="780"/>
      <c r="DH11" s="781"/>
      <c r="DI11" s="781"/>
      <c r="DJ11" s="781"/>
      <c r="DK11" s="782"/>
      <c r="DL11" s="780"/>
      <c r="DM11" s="781"/>
      <c r="DN11" s="781"/>
      <c r="DO11" s="781"/>
      <c r="DP11" s="782"/>
      <c r="DQ11" s="780"/>
      <c r="DR11" s="781"/>
      <c r="DS11" s="781"/>
      <c r="DT11" s="781"/>
      <c r="DU11" s="782"/>
      <c r="DV11" s="777"/>
      <c r="DW11" s="778"/>
      <c r="DX11" s="778"/>
      <c r="DY11" s="778"/>
      <c r="DZ11" s="783"/>
      <c r="EA11" s="233"/>
    </row>
    <row r="12" spans="1:131" s="234" customFormat="1" ht="26.25" customHeight="1" x14ac:dyDescent="0.15">
      <c r="A12" s="237">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89"/>
      <c r="AF12" s="790"/>
      <c r="AG12" s="791"/>
      <c r="AH12" s="791"/>
      <c r="AI12" s="791"/>
      <c r="AJ12" s="792"/>
      <c r="AK12" s="773"/>
      <c r="AL12" s="774"/>
      <c r="AM12" s="774"/>
      <c r="AN12" s="774"/>
      <c r="AO12" s="774"/>
      <c r="AP12" s="774"/>
      <c r="AQ12" s="774"/>
      <c r="AR12" s="774"/>
      <c r="AS12" s="774"/>
      <c r="AT12" s="774"/>
      <c r="AU12" s="775"/>
      <c r="AV12" s="775"/>
      <c r="AW12" s="775"/>
      <c r="AX12" s="775"/>
      <c r="AY12" s="776"/>
      <c r="AZ12" s="231"/>
      <c r="BA12" s="231"/>
      <c r="BB12" s="231"/>
      <c r="BC12" s="231"/>
      <c r="BD12" s="231"/>
      <c r="BE12" s="232"/>
      <c r="BF12" s="232"/>
      <c r="BG12" s="232"/>
      <c r="BH12" s="232"/>
      <c r="BI12" s="232"/>
      <c r="BJ12" s="232"/>
      <c r="BK12" s="232"/>
      <c r="BL12" s="232"/>
      <c r="BM12" s="232"/>
      <c r="BN12" s="232"/>
      <c r="BO12" s="232"/>
      <c r="BP12" s="232"/>
      <c r="BQ12" s="237">
        <v>6</v>
      </c>
      <c r="BR12" s="238"/>
      <c r="BS12" s="777"/>
      <c r="BT12" s="778"/>
      <c r="BU12" s="778"/>
      <c r="BV12" s="778"/>
      <c r="BW12" s="778"/>
      <c r="BX12" s="778"/>
      <c r="BY12" s="778"/>
      <c r="BZ12" s="778"/>
      <c r="CA12" s="778"/>
      <c r="CB12" s="778"/>
      <c r="CC12" s="778"/>
      <c r="CD12" s="778"/>
      <c r="CE12" s="778"/>
      <c r="CF12" s="778"/>
      <c r="CG12" s="779"/>
      <c r="CH12" s="780"/>
      <c r="CI12" s="781"/>
      <c r="CJ12" s="781"/>
      <c r="CK12" s="781"/>
      <c r="CL12" s="782"/>
      <c r="CM12" s="780"/>
      <c r="CN12" s="781"/>
      <c r="CO12" s="781"/>
      <c r="CP12" s="781"/>
      <c r="CQ12" s="782"/>
      <c r="CR12" s="780"/>
      <c r="CS12" s="781"/>
      <c r="CT12" s="781"/>
      <c r="CU12" s="781"/>
      <c r="CV12" s="782"/>
      <c r="CW12" s="780"/>
      <c r="CX12" s="781"/>
      <c r="CY12" s="781"/>
      <c r="CZ12" s="781"/>
      <c r="DA12" s="782"/>
      <c r="DB12" s="780"/>
      <c r="DC12" s="781"/>
      <c r="DD12" s="781"/>
      <c r="DE12" s="781"/>
      <c r="DF12" s="782"/>
      <c r="DG12" s="780"/>
      <c r="DH12" s="781"/>
      <c r="DI12" s="781"/>
      <c r="DJ12" s="781"/>
      <c r="DK12" s="782"/>
      <c r="DL12" s="780"/>
      <c r="DM12" s="781"/>
      <c r="DN12" s="781"/>
      <c r="DO12" s="781"/>
      <c r="DP12" s="782"/>
      <c r="DQ12" s="780"/>
      <c r="DR12" s="781"/>
      <c r="DS12" s="781"/>
      <c r="DT12" s="781"/>
      <c r="DU12" s="782"/>
      <c r="DV12" s="777"/>
      <c r="DW12" s="778"/>
      <c r="DX12" s="778"/>
      <c r="DY12" s="778"/>
      <c r="DZ12" s="783"/>
      <c r="EA12" s="233"/>
    </row>
    <row r="13" spans="1:131" s="234" customFormat="1" ht="26.25" customHeight="1" x14ac:dyDescent="0.15">
      <c r="A13" s="237">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89"/>
      <c r="AF13" s="790"/>
      <c r="AG13" s="791"/>
      <c r="AH13" s="791"/>
      <c r="AI13" s="791"/>
      <c r="AJ13" s="792"/>
      <c r="AK13" s="773"/>
      <c r="AL13" s="774"/>
      <c r="AM13" s="774"/>
      <c r="AN13" s="774"/>
      <c r="AO13" s="774"/>
      <c r="AP13" s="774"/>
      <c r="AQ13" s="774"/>
      <c r="AR13" s="774"/>
      <c r="AS13" s="774"/>
      <c r="AT13" s="774"/>
      <c r="AU13" s="775"/>
      <c r="AV13" s="775"/>
      <c r="AW13" s="775"/>
      <c r="AX13" s="775"/>
      <c r="AY13" s="776"/>
      <c r="AZ13" s="231"/>
      <c r="BA13" s="231"/>
      <c r="BB13" s="231"/>
      <c r="BC13" s="231"/>
      <c r="BD13" s="231"/>
      <c r="BE13" s="232"/>
      <c r="BF13" s="232"/>
      <c r="BG13" s="232"/>
      <c r="BH13" s="232"/>
      <c r="BI13" s="232"/>
      <c r="BJ13" s="232"/>
      <c r="BK13" s="232"/>
      <c r="BL13" s="232"/>
      <c r="BM13" s="232"/>
      <c r="BN13" s="232"/>
      <c r="BO13" s="232"/>
      <c r="BP13" s="232"/>
      <c r="BQ13" s="237">
        <v>7</v>
      </c>
      <c r="BR13" s="238"/>
      <c r="BS13" s="777"/>
      <c r="BT13" s="778"/>
      <c r="BU13" s="778"/>
      <c r="BV13" s="778"/>
      <c r="BW13" s="778"/>
      <c r="BX13" s="778"/>
      <c r="BY13" s="778"/>
      <c r="BZ13" s="778"/>
      <c r="CA13" s="778"/>
      <c r="CB13" s="778"/>
      <c r="CC13" s="778"/>
      <c r="CD13" s="778"/>
      <c r="CE13" s="778"/>
      <c r="CF13" s="778"/>
      <c r="CG13" s="779"/>
      <c r="CH13" s="780"/>
      <c r="CI13" s="781"/>
      <c r="CJ13" s="781"/>
      <c r="CK13" s="781"/>
      <c r="CL13" s="782"/>
      <c r="CM13" s="780"/>
      <c r="CN13" s="781"/>
      <c r="CO13" s="781"/>
      <c r="CP13" s="781"/>
      <c r="CQ13" s="782"/>
      <c r="CR13" s="780"/>
      <c r="CS13" s="781"/>
      <c r="CT13" s="781"/>
      <c r="CU13" s="781"/>
      <c r="CV13" s="782"/>
      <c r="CW13" s="780"/>
      <c r="CX13" s="781"/>
      <c r="CY13" s="781"/>
      <c r="CZ13" s="781"/>
      <c r="DA13" s="782"/>
      <c r="DB13" s="780"/>
      <c r="DC13" s="781"/>
      <c r="DD13" s="781"/>
      <c r="DE13" s="781"/>
      <c r="DF13" s="782"/>
      <c r="DG13" s="780"/>
      <c r="DH13" s="781"/>
      <c r="DI13" s="781"/>
      <c r="DJ13" s="781"/>
      <c r="DK13" s="782"/>
      <c r="DL13" s="780"/>
      <c r="DM13" s="781"/>
      <c r="DN13" s="781"/>
      <c r="DO13" s="781"/>
      <c r="DP13" s="782"/>
      <c r="DQ13" s="780"/>
      <c r="DR13" s="781"/>
      <c r="DS13" s="781"/>
      <c r="DT13" s="781"/>
      <c r="DU13" s="782"/>
      <c r="DV13" s="777"/>
      <c r="DW13" s="778"/>
      <c r="DX13" s="778"/>
      <c r="DY13" s="778"/>
      <c r="DZ13" s="783"/>
      <c r="EA13" s="233"/>
    </row>
    <row r="14" spans="1:131" s="234" customFormat="1" ht="26.25" customHeight="1" x14ac:dyDescent="0.15">
      <c r="A14" s="237">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89"/>
      <c r="AF14" s="790"/>
      <c r="AG14" s="791"/>
      <c r="AH14" s="791"/>
      <c r="AI14" s="791"/>
      <c r="AJ14" s="792"/>
      <c r="AK14" s="773"/>
      <c r="AL14" s="774"/>
      <c r="AM14" s="774"/>
      <c r="AN14" s="774"/>
      <c r="AO14" s="774"/>
      <c r="AP14" s="774"/>
      <c r="AQ14" s="774"/>
      <c r="AR14" s="774"/>
      <c r="AS14" s="774"/>
      <c r="AT14" s="774"/>
      <c r="AU14" s="775"/>
      <c r="AV14" s="775"/>
      <c r="AW14" s="775"/>
      <c r="AX14" s="775"/>
      <c r="AY14" s="776"/>
      <c r="AZ14" s="231"/>
      <c r="BA14" s="231"/>
      <c r="BB14" s="231"/>
      <c r="BC14" s="231"/>
      <c r="BD14" s="231"/>
      <c r="BE14" s="232"/>
      <c r="BF14" s="232"/>
      <c r="BG14" s="232"/>
      <c r="BH14" s="232"/>
      <c r="BI14" s="232"/>
      <c r="BJ14" s="232"/>
      <c r="BK14" s="232"/>
      <c r="BL14" s="232"/>
      <c r="BM14" s="232"/>
      <c r="BN14" s="232"/>
      <c r="BO14" s="232"/>
      <c r="BP14" s="232"/>
      <c r="BQ14" s="237">
        <v>8</v>
      </c>
      <c r="BR14" s="238"/>
      <c r="BS14" s="777"/>
      <c r="BT14" s="778"/>
      <c r="BU14" s="778"/>
      <c r="BV14" s="778"/>
      <c r="BW14" s="778"/>
      <c r="BX14" s="778"/>
      <c r="BY14" s="778"/>
      <c r="BZ14" s="778"/>
      <c r="CA14" s="778"/>
      <c r="CB14" s="778"/>
      <c r="CC14" s="778"/>
      <c r="CD14" s="778"/>
      <c r="CE14" s="778"/>
      <c r="CF14" s="778"/>
      <c r="CG14" s="779"/>
      <c r="CH14" s="780"/>
      <c r="CI14" s="781"/>
      <c r="CJ14" s="781"/>
      <c r="CK14" s="781"/>
      <c r="CL14" s="782"/>
      <c r="CM14" s="780"/>
      <c r="CN14" s="781"/>
      <c r="CO14" s="781"/>
      <c r="CP14" s="781"/>
      <c r="CQ14" s="782"/>
      <c r="CR14" s="780"/>
      <c r="CS14" s="781"/>
      <c r="CT14" s="781"/>
      <c r="CU14" s="781"/>
      <c r="CV14" s="782"/>
      <c r="CW14" s="780"/>
      <c r="CX14" s="781"/>
      <c r="CY14" s="781"/>
      <c r="CZ14" s="781"/>
      <c r="DA14" s="782"/>
      <c r="DB14" s="780"/>
      <c r="DC14" s="781"/>
      <c r="DD14" s="781"/>
      <c r="DE14" s="781"/>
      <c r="DF14" s="782"/>
      <c r="DG14" s="780"/>
      <c r="DH14" s="781"/>
      <c r="DI14" s="781"/>
      <c r="DJ14" s="781"/>
      <c r="DK14" s="782"/>
      <c r="DL14" s="780"/>
      <c r="DM14" s="781"/>
      <c r="DN14" s="781"/>
      <c r="DO14" s="781"/>
      <c r="DP14" s="782"/>
      <c r="DQ14" s="780"/>
      <c r="DR14" s="781"/>
      <c r="DS14" s="781"/>
      <c r="DT14" s="781"/>
      <c r="DU14" s="782"/>
      <c r="DV14" s="777"/>
      <c r="DW14" s="778"/>
      <c r="DX14" s="778"/>
      <c r="DY14" s="778"/>
      <c r="DZ14" s="783"/>
      <c r="EA14" s="233"/>
    </row>
    <row r="15" spans="1:131" s="234" customFormat="1" ht="26.25" customHeight="1" x14ac:dyDescent="0.15">
      <c r="A15" s="237">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89"/>
      <c r="AF15" s="790"/>
      <c r="AG15" s="791"/>
      <c r="AH15" s="791"/>
      <c r="AI15" s="791"/>
      <c r="AJ15" s="792"/>
      <c r="AK15" s="773"/>
      <c r="AL15" s="774"/>
      <c r="AM15" s="774"/>
      <c r="AN15" s="774"/>
      <c r="AO15" s="774"/>
      <c r="AP15" s="774"/>
      <c r="AQ15" s="774"/>
      <c r="AR15" s="774"/>
      <c r="AS15" s="774"/>
      <c r="AT15" s="774"/>
      <c r="AU15" s="775"/>
      <c r="AV15" s="775"/>
      <c r="AW15" s="775"/>
      <c r="AX15" s="775"/>
      <c r="AY15" s="776"/>
      <c r="AZ15" s="231"/>
      <c r="BA15" s="231"/>
      <c r="BB15" s="231"/>
      <c r="BC15" s="231"/>
      <c r="BD15" s="231"/>
      <c r="BE15" s="232"/>
      <c r="BF15" s="232"/>
      <c r="BG15" s="232"/>
      <c r="BH15" s="232"/>
      <c r="BI15" s="232"/>
      <c r="BJ15" s="232"/>
      <c r="BK15" s="232"/>
      <c r="BL15" s="232"/>
      <c r="BM15" s="232"/>
      <c r="BN15" s="232"/>
      <c r="BO15" s="232"/>
      <c r="BP15" s="232"/>
      <c r="BQ15" s="237">
        <v>9</v>
      </c>
      <c r="BR15" s="238"/>
      <c r="BS15" s="777"/>
      <c r="BT15" s="778"/>
      <c r="BU15" s="778"/>
      <c r="BV15" s="778"/>
      <c r="BW15" s="778"/>
      <c r="BX15" s="778"/>
      <c r="BY15" s="778"/>
      <c r="BZ15" s="778"/>
      <c r="CA15" s="778"/>
      <c r="CB15" s="778"/>
      <c r="CC15" s="778"/>
      <c r="CD15" s="778"/>
      <c r="CE15" s="778"/>
      <c r="CF15" s="778"/>
      <c r="CG15" s="779"/>
      <c r="CH15" s="780"/>
      <c r="CI15" s="781"/>
      <c r="CJ15" s="781"/>
      <c r="CK15" s="781"/>
      <c r="CL15" s="782"/>
      <c r="CM15" s="780"/>
      <c r="CN15" s="781"/>
      <c r="CO15" s="781"/>
      <c r="CP15" s="781"/>
      <c r="CQ15" s="782"/>
      <c r="CR15" s="780"/>
      <c r="CS15" s="781"/>
      <c r="CT15" s="781"/>
      <c r="CU15" s="781"/>
      <c r="CV15" s="782"/>
      <c r="CW15" s="780"/>
      <c r="CX15" s="781"/>
      <c r="CY15" s="781"/>
      <c r="CZ15" s="781"/>
      <c r="DA15" s="782"/>
      <c r="DB15" s="780"/>
      <c r="DC15" s="781"/>
      <c r="DD15" s="781"/>
      <c r="DE15" s="781"/>
      <c r="DF15" s="782"/>
      <c r="DG15" s="780"/>
      <c r="DH15" s="781"/>
      <c r="DI15" s="781"/>
      <c r="DJ15" s="781"/>
      <c r="DK15" s="782"/>
      <c r="DL15" s="780"/>
      <c r="DM15" s="781"/>
      <c r="DN15" s="781"/>
      <c r="DO15" s="781"/>
      <c r="DP15" s="782"/>
      <c r="DQ15" s="780"/>
      <c r="DR15" s="781"/>
      <c r="DS15" s="781"/>
      <c r="DT15" s="781"/>
      <c r="DU15" s="782"/>
      <c r="DV15" s="777"/>
      <c r="DW15" s="778"/>
      <c r="DX15" s="778"/>
      <c r="DY15" s="778"/>
      <c r="DZ15" s="783"/>
      <c r="EA15" s="233"/>
    </row>
    <row r="16" spans="1:131" s="234" customFormat="1" ht="26.25" customHeight="1" x14ac:dyDescent="0.15">
      <c r="A16" s="237">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89"/>
      <c r="AF16" s="790"/>
      <c r="AG16" s="791"/>
      <c r="AH16" s="791"/>
      <c r="AI16" s="791"/>
      <c r="AJ16" s="792"/>
      <c r="AK16" s="773"/>
      <c r="AL16" s="774"/>
      <c r="AM16" s="774"/>
      <c r="AN16" s="774"/>
      <c r="AO16" s="774"/>
      <c r="AP16" s="774"/>
      <c r="AQ16" s="774"/>
      <c r="AR16" s="774"/>
      <c r="AS16" s="774"/>
      <c r="AT16" s="774"/>
      <c r="AU16" s="775"/>
      <c r="AV16" s="775"/>
      <c r="AW16" s="775"/>
      <c r="AX16" s="775"/>
      <c r="AY16" s="776"/>
      <c r="AZ16" s="231"/>
      <c r="BA16" s="231"/>
      <c r="BB16" s="231"/>
      <c r="BC16" s="231"/>
      <c r="BD16" s="231"/>
      <c r="BE16" s="232"/>
      <c r="BF16" s="232"/>
      <c r="BG16" s="232"/>
      <c r="BH16" s="232"/>
      <c r="BI16" s="232"/>
      <c r="BJ16" s="232"/>
      <c r="BK16" s="232"/>
      <c r="BL16" s="232"/>
      <c r="BM16" s="232"/>
      <c r="BN16" s="232"/>
      <c r="BO16" s="232"/>
      <c r="BP16" s="232"/>
      <c r="BQ16" s="237">
        <v>10</v>
      </c>
      <c r="BR16" s="238"/>
      <c r="BS16" s="777"/>
      <c r="BT16" s="778"/>
      <c r="BU16" s="778"/>
      <c r="BV16" s="778"/>
      <c r="BW16" s="778"/>
      <c r="BX16" s="778"/>
      <c r="BY16" s="778"/>
      <c r="BZ16" s="778"/>
      <c r="CA16" s="778"/>
      <c r="CB16" s="778"/>
      <c r="CC16" s="778"/>
      <c r="CD16" s="778"/>
      <c r="CE16" s="778"/>
      <c r="CF16" s="778"/>
      <c r="CG16" s="779"/>
      <c r="CH16" s="780"/>
      <c r="CI16" s="781"/>
      <c r="CJ16" s="781"/>
      <c r="CK16" s="781"/>
      <c r="CL16" s="782"/>
      <c r="CM16" s="780"/>
      <c r="CN16" s="781"/>
      <c r="CO16" s="781"/>
      <c r="CP16" s="781"/>
      <c r="CQ16" s="782"/>
      <c r="CR16" s="780"/>
      <c r="CS16" s="781"/>
      <c r="CT16" s="781"/>
      <c r="CU16" s="781"/>
      <c r="CV16" s="782"/>
      <c r="CW16" s="780"/>
      <c r="CX16" s="781"/>
      <c r="CY16" s="781"/>
      <c r="CZ16" s="781"/>
      <c r="DA16" s="782"/>
      <c r="DB16" s="780"/>
      <c r="DC16" s="781"/>
      <c r="DD16" s="781"/>
      <c r="DE16" s="781"/>
      <c r="DF16" s="782"/>
      <c r="DG16" s="780"/>
      <c r="DH16" s="781"/>
      <c r="DI16" s="781"/>
      <c r="DJ16" s="781"/>
      <c r="DK16" s="782"/>
      <c r="DL16" s="780"/>
      <c r="DM16" s="781"/>
      <c r="DN16" s="781"/>
      <c r="DO16" s="781"/>
      <c r="DP16" s="782"/>
      <c r="DQ16" s="780"/>
      <c r="DR16" s="781"/>
      <c r="DS16" s="781"/>
      <c r="DT16" s="781"/>
      <c r="DU16" s="782"/>
      <c r="DV16" s="777"/>
      <c r="DW16" s="778"/>
      <c r="DX16" s="778"/>
      <c r="DY16" s="778"/>
      <c r="DZ16" s="783"/>
      <c r="EA16" s="233"/>
    </row>
    <row r="17" spans="1:131" s="234" customFormat="1" ht="26.25" customHeight="1" x14ac:dyDescent="0.15">
      <c r="A17" s="237">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89"/>
      <c r="AF17" s="790"/>
      <c r="AG17" s="791"/>
      <c r="AH17" s="791"/>
      <c r="AI17" s="791"/>
      <c r="AJ17" s="792"/>
      <c r="AK17" s="773"/>
      <c r="AL17" s="774"/>
      <c r="AM17" s="774"/>
      <c r="AN17" s="774"/>
      <c r="AO17" s="774"/>
      <c r="AP17" s="774"/>
      <c r="AQ17" s="774"/>
      <c r="AR17" s="774"/>
      <c r="AS17" s="774"/>
      <c r="AT17" s="774"/>
      <c r="AU17" s="775"/>
      <c r="AV17" s="775"/>
      <c r="AW17" s="775"/>
      <c r="AX17" s="775"/>
      <c r="AY17" s="776"/>
      <c r="AZ17" s="231"/>
      <c r="BA17" s="231"/>
      <c r="BB17" s="231"/>
      <c r="BC17" s="231"/>
      <c r="BD17" s="231"/>
      <c r="BE17" s="232"/>
      <c r="BF17" s="232"/>
      <c r="BG17" s="232"/>
      <c r="BH17" s="232"/>
      <c r="BI17" s="232"/>
      <c r="BJ17" s="232"/>
      <c r="BK17" s="232"/>
      <c r="BL17" s="232"/>
      <c r="BM17" s="232"/>
      <c r="BN17" s="232"/>
      <c r="BO17" s="232"/>
      <c r="BP17" s="232"/>
      <c r="BQ17" s="237">
        <v>11</v>
      </c>
      <c r="BR17" s="238"/>
      <c r="BS17" s="777"/>
      <c r="BT17" s="778"/>
      <c r="BU17" s="778"/>
      <c r="BV17" s="778"/>
      <c r="BW17" s="778"/>
      <c r="BX17" s="778"/>
      <c r="BY17" s="778"/>
      <c r="BZ17" s="778"/>
      <c r="CA17" s="778"/>
      <c r="CB17" s="778"/>
      <c r="CC17" s="778"/>
      <c r="CD17" s="778"/>
      <c r="CE17" s="778"/>
      <c r="CF17" s="778"/>
      <c r="CG17" s="779"/>
      <c r="CH17" s="780"/>
      <c r="CI17" s="781"/>
      <c r="CJ17" s="781"/>
      <c r="CK17" s="781"/>
      <c r="CL17" s="782"/>
      <c r="CM17" s="780"/>
      <c r="CN17" s="781"/>
      <c r="CO17" s="781"/>
      <c r="CP17" s="781"/>
      <c r="CQ17" s="782"/>
      <c r="CR17" s="780"/>
      <c r="CS17" s="781"/>
      <c r="CT17" s="781"/>
      <c r="CU17" s="781"/>
      <c r="CV17" s="782"/>
      <c r="CW17" s="780"/>
      <c r="CX17" s="781"/>
      <c r="CY17" s="781"/>
      <c r="CZ17" s="781"/>
      <c r="DA17" s="782"/>
      <c r="DB17" s="780"/>
      <c r="DC17" s="781"/>
      <c r="DD17" s="781"/>
      <c r="DE17" s="781"/>
      <c r="DF17" s="782"/>
      <c r="DG17" s="780"/>
      <c r="DH17" s="781"/>
      <c r="DI17" s="781"/>
      <c r="DJ17" s="781"/>
      <c r="DK17" s="782"/>
      <c r="DL17" s="780"/>
      <c r="DM17" s="781"/>
      <c r="DN17" s="781"/>
      <c r="DO17" s="781"/>
      <c r="DP17" s="782"/>
      <c r="DQ17" s="780"/>
      <c r="DR17" s="781"/>
      <c r="DS17" s="781"/>
      <c r="DT17" s="781"/>
      <c r="DU17" s="782"/>
      <c r="DV17" s="777"/>
      <c r="DW17" s="778"/>
      <c r="DX17" s="778"/>
      <c r="DY17" s="778"/>
      <c r="DZ17" s="783"/>
      <c r="EA17" s="233"/>
    </row>
    <row r="18" spans="1:131" s="234" customFormat="1" ht="26.25" customHeight="1" x14ac:dyDescent="0.15">
      <c r="A18" s="237">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89"/>
      <c r="AF18" s="790"/>
      <c r="AG18" s="791"/>
      <c r="AH18" s="791"/>
      <c r="AI18" s="791"/>
      <c r="AJ18" s="792"/>
      <c r="AK18" s="773"/>
      <c r="AL18" s="774"/>
      <c r="AM18" s="774"/>
      <c r="AN18" s="774"/>
      <c r="AO18" s="774"/>
      <c r="AP18" s="774"/>
      <c r="AQ18" s="774"/>
      <c r="AR18" s="774"/>
      <c r="AS18" s="774"/>
      <c r="AT18" s="774"/>
      <c r="AU18" s="775"/>
      <c r="AV18" s="775"/>
      <c r="AW18" s="775"/>
      <c r="AX18" s="775"/>
      <c r="AY18" s="776"/>
      <c r="AZ18" s="231"/>
      <c r="BA18" s="231"/>
      <c r="BB18" s="231"/>
      <c r="BC18" s="231"/>
      <c r="BD18" s="231"/>
      <c r="BE18" s="232"/>
      <c r="BF18" s="232"/>
      <c r="BG18" s="232"/>
      <c r="BH18" s="232"/>
      <c r="BI18" s="232"/>
      <c r="BJ18" s="232"/>
      <c r="BK18" s="232"/>
      <c r="BL18" s="232"/>
      <c r="BM18" s="232"/>
      <c r="BN18" s="232"/>
      <c r="BO18" s="232"/>
      <c r="BP18" s="232"/>
      <c r="BQ18" s="237">
        <v>12</v>
      </c>
      <c r="BR18" s="238"/>
      <c r="BS18" s="777"/>
      <c r="BT18" s="778"/>
      <c r="BU18" s="778"/>
      <c r="BV18" s="778"/>
      <c r="BW18" s="778"/>
      <c r="BX18" s="778"/>
      <c r="BY18" s="778"/>
      <c r="BZ18" s="778"/>
      <c r="CA18" s="778"/>
      <c r="CB18" s="778"/>
      <c r="CC18" s="778"/>
      <c r="CD18" s="778"/>
      <c r="CE18" s="778"/>
      <c r="CF18" s="778"/>
      <c r="CG18" s="779"/>
      <c r="CH18" s="780"/>
      <c r="CI18" s="781"/>
      <c r="CJ18" s="781"/>
      <c r="CK18" s="781"/>
      <c r="CL18" s="782"/>
      <c r="CM18" s="780"/>
      <c r="CN18" s="781"/>
      <c r="CO18" s="781"/>
      <c r="CP18" s="781"/>
      <c r="CQ18" s="782"/>
      <c r="CR18" s="780"/>
      <c r="CS18" s="781"/>
      <c r="CT18" s="781"/>
      <c r="CU18" s="781"/>
      <c r="CV18" s="782"/>
      <c r="CW18" s="780"/>
      <c r="CX18" s="781"/>
      <c r="CY18" s="781"/>
      <c r="CZ18" s="781"/>
      <c r="DA18" s="782"/>
      <c r="DB18" s="780"/>
      <c r="DC18" s="781"/>
      <c r="DD18" s="781"/>
      <c r="DE18" s="781"/>
      <c r="DF18" s="782"/>
      <c r="DG18" s="780"/>
      <c r="DH18" s="781"/>
      <c r="DI18" s="781"/>
      <c r="DJ18" s="781"/>
      <c r="DK18" s="782"/>
      <c r="DL18" s="780"/>
      <c r="DM18" s="781"/>
      <c r="DN18" s="781"/>
      <c r="DO18" s="781"/>
      <c r="DP18" s="782"/>
      <c r="DQ18" s="780"/>
      <c r="DR18" s="781"/>
      <c r="DS18" s="781"/>
      <c r="DT18" s="781"/>
      <c r="DU18" s="782"/>
      <c r="DV18" s="777"/>
      <c r="DW18" s="778"/>
      <c r="DX18" s="778"/>
      <c r="DY18" s="778"/>
      <c r="DZ18" s="783"/>
      <c r="EA18" s="233"/>
    </row>
    <row r="19" spans="1:131" s="234" customFormat="1" ht="26.25" customHeight="1" x14ac:dyDescent="0.15">
      <c r="A19" s="237">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89"/>
      <c r="AF19" s="790"/>
      <c r="AG19" s="791"/>
      <c r="AH19" s="791"/>
      <c r="AI19" s="791"/>
      <c r="AJ19" s="792"/>
      <c r="AK19" s="773"/>
      <c r="AL19" s="774"/>
      <c r="AM19" s="774"/>
      <c r="AN19" s="774"/>
      <c r="AO19" s="774"/>
      <c r="AP19" s="774"/>
      <c r="AQ19" s="774"/>
      <c r="AR19" s="774"/>
      <c r="AS19" s="774"/>
      <c r="AT19" s="774"/>
      <c r="AU19" s="775"/>
      <c r="AV19" s="775"/>
      <c r="AW19" s="775"/>
      <c r="AX19" s="775"/>
      <c r="AY19" s="776"/>
      <c r="AZ19" s="231"/>
      <c r="BA19" s="231"/>
      <c r="BB19" s="231"/>
      <c r="BC19" s="231"/>
      <c r="BD19" s="231"/>
      <c r="BE19" s="232"/>
      <c r="BF19" s="232"/>
      <c r="BG19" s="232"/>
      <c r="BH19" s="232"/>
      <c r="BI19" s="232"/>
      <c r="BJ19" s="232"/>
      <c r="BK19" s="232"/>
      <c r="BL19" s="232"/>
      <c r="BM19" s="232"/>
      <c r="BN19" s="232"/>
      <c r="BO19" s="232"/>
      <c r="BP19" s="232"/>
      <c r="BQ19" s="237">
        <v>13</v>
      </c>
      <c r="BR19" s="238"/>
      <c r="BS19" s="777"/>
      <c r="BT19" s="778"/>
      <c r="BU19" s="778"/>
      <c r="BV19" s="778"/>
      <c r="BW19" s="778"/>
      <c r="BX19" s="778"/>
      <c r="BY19" s="778"/>
      <c r="BZ19" s="778"/>
      <c r="CA19" s="778"/>
      <c r="CB19" s="778"/>
      <c r="CC19" s="778"/>
      <c r="CD19" s="778"/>
      <c r="CE19" s="778"/>
      <c r="CF19" s="778"/>
      <c r="CG19" s="779"/>
      <c r="CH19" s="780"/>
      <c r="CI19" s="781"/>
      <c r="CJ19" s="781"/>
      <c r="CK19" s="781"/>
      <c r="CL19" s="782"/>
      <c r="CM19" s="780"/>
      <c r="CN19" s="781"/>
      <c r="CO19" s="781"/>
      <c r="CP19" s="781"/>
      <c r="CQ19" s="782"/>
      <c r="CR19" s="780"/>
      <c r="CS19" s="781"/>
      <c r="CT19" s="781"/>
      <c r="CU19" s="781"/>
      <c r="CV19" s="782"/>
      <c r="CW19" s="780"/>
      <c r="CX19" s="781"/>
      <c r="CY19" s="781"/>
      <c r="CZ19" s="781"/>
      <c r="DA19" s="782"/>
      <c r="DB19" s="780"/>
      <c r="DC19" s="781"/>
      <c r="DD19" s="781"/>
      <c r="DE19" s="781"/>
      <c r="DF19" s="782"/>
      <c r="DG19" s="780"/>
      <c r="DH19" s="781"/>
      <c r="DI19" s="781"/>
      <c r="DJ19" s="781"/>
      <c r="DK19" s="782"/>
      <c r="DL19" s="780"/>
      <c r="DM19" s="781"/>
      <c r="DN19" s="781"/>
      <c r="DO19" s="781"/>
      <c r="DP19" s="782"/>
      <c r="DQ19" s="780"/>
      <c r="DR19" s="781"/>
      <c r="DS19" s="781"/>
      <c r="DT19" s="781"/>
      <c r="DU19" s="782"/>
      <c r="DV19" s="777"/>
      <c r="DW19" s="778"/>
      <c r="DX19" s="778"/>
      <c r="DY19" s="778"/>
      <c r="DZ19" s="783"/>
      <c r="EA19" s="233"/>
    </row>
    <row r="20" spans="1:131" s="234" customFormat="1" ht="26.25" customHeight="1" x14ac:dyDescent="0.15">
      <c r="A20" s="237">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89"/>
      <c r="AF20" s="790"/>
      <c r="AG20" s="791"/>
      <c r="AH20" s="791"/>
      <c r="AI20" s="791"/>
      <c r="AJ20" s="792"/>
      <c r="AK20" s="773"/>
      <c r="AL20" s="774"/>
      <c r="AM20" s="774"/>
      <c r="AN20" s="774"/>
      <c r="AO20" s="774"/>
      <c r="AP20" s="774"/>
      <c r="AQ20" s="774"/>
      <c r="AR20" s="774"/>
      <c r="AS20" s="774"/>
      <c r="AT20" s="774"/>
      <c r="AU20" s="775"/>
      <c r="AV20" s="775"/>
      <c r="AW20" s="775"/>
      <c r="AX20" s="775"/>
      <c r="AY20" s="776"/>
      <c r="AZ20" s="231"/>
      <c r="BA20" s="231"/>
      <c r="BB20" s="231"/>
      <c r="BC20" s="231"/>
      <c r="BD20" s="231"/>
      <c r="BE20" s="232"/>
      <c r="BF20" s="232"/>
      <c r="BG20" s="232"/>
      <c r="BH20" s="232"/>
      <c r="BI20" s="232"/>
      <c r="BJ20" s="232"/>
      <c r="BK20" s="232"/>
      <c r="BL20" s="232"/>
      <c r="BM20" s="232"/>
      <c r="BN20" s="232"/>
      <c r="BO20" s="232"/>
      <c r="BP20" s="232"/>
      <c r="BQ20" s="237">
        <v>14</v>
      </c>
      <c r="BR20" s="238"/>
      <c r="BS20" s="777"/>
      <c r="BT20" s="778"/>
      <c r="BU20" s="778"/>
      <c r="BV20" s="778"/>
      <c r="BW20" s="778"/>
      <c r="BX20" s="778"/>
      <c r="BY20" s="778"/>
      <c r="BZ20" s="778"/>
      <c r="CA20" s="778"/>
      <c r="CB20" s="778"/>
      <c r="CC20" s="778"/>
      <c r="CD20" s="778"/>
      <c r="CE20" s="778"/>
      <c r="CF20" s="778"/>
      <c r="CG20" s="779"/>
      <c r="CH20" s="780"/>
      <c r="CI20" s="781"/>
      <c r="CJ20" s="781"/>
      <c r="CK20" s="781"/>
      <c r="CL20" s="782"/>
      <c r="CM20" s="780"/>
      <c r="CN20" s="781"/>
      <c r="CO20" s="781"/>
      <c r="CP20" s="781"/>
      <c r="CQ20" s="782"/>
      <c r="CR20" s="780"/>
      <c r="CS20" s="781"/>
      <c r="CT20" s="781"/>
      <c r="CU20" s="781"/>
      <c r="CV20" s="782"/>
      <c r="CW20" s="780"/>
      <c r="CX20" s="781"/>
      <c r="CY20" s="781"/>
      <c r="CZ20" s="781"/>
      <c r="DA20" s="782"/>
      <c r="DB20" s="780"/>
      <c r="DC20" s="781"/>
      <c r="DD20" s="781"/>
      <c r="DE20" s="781"/>
      <c r="DF20" s="782"/>
      <c r="DG20" s="780"/>
      <c r="DH20" s="781"/>
      <c r="DI20" s="781"/>
      <c r="DJ20" s="781"/>
      <c r="DK20" s="782"/>
      <c r="DL20" s="780"/>
      <c r="DM20" s="781"/>
      <c r="DN20" s="781"/>
      <c r="DO20" s="781"/>
      <c r="DP20" s="782"/>
      <c r="DQ20" s="780"/>
      <c r="DR20" s="781"/>
      <c r="DS20" s="781"/>
      <c r="DT20" s="781"/>
      <c r="DU20" s="782"/>
      <c r="DV20" s="777"/>
      <c r="DW20" s="778"/>
      <c r="DX20" s="778"/>
      <c r="DY20" s="778"/>
      <c r="DZ20" s="783"/>
      <c r="EA20" s="233"/>
    </row>
    <row r="21" spans="1:131" s="234" customFormat="1" ht="26.25" customHeight="1" thickBot="1" x14ac:dyDescent="0.2">
      <c r="A21" s="237">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89"/>
      <c r="AF21" s="790"/>
      <c r="AG21" s="791"/>
      <c r="AH21" s="791"/>
      <c r="AI21" s="791"/>
      <c r="AJ21" s="792"/>
      <c r="AK21" s="773"/>
      <c r="AL21" s="774"/>
      <c r="AM21" s="774"/>
      <c r="AN21" s="774"/>
      <c r="AO21" s="774"/>
      <c r="AP21" s="774"/>
      <c r="AQ21" s="774"/>
      <c r="AR21" s="774"/>
      <c r="AS21" s="774"/>
      <c r="AT21" s="774"/>
      <c r="AU21" s="775"/>
      <c r="AV21" s="775"/>
      <c r="AW21" s="775"/>
      <c r="AX21" s="775"/>
      <c r="AY21" s="776"/>
      <c r="AZ21" s="231"/>
      <c r="BA21" s="231"/>
      <c r="BB21" s="231"/>
      <c r="BC21" s="231"/>
      <c r="BD21" s="231"/>
      <c r="BE21" s="232"/>
      <c r="BF21" s="232"/>
      <c r="BG21" s="232"/>
      <c r="BH21" s="232"/>
      <c r="BI21" s="232"/>
      <c r="BJ21" s="232"/>
      <c r="BK21" s="232"/>
      <c r="BL21" s="232"/>
      <c r="BM21" s="232"/>
      <c r="BN21" s="232"/>
      <c r="BO21" s="232"/>
      <c r="BP21" s="232"/>
      <c r="BQ21" s="237">
        <v>15</v>
      </c>
      <c r="BR21" s="238"/>
      <c r="BS21" s="777"/>
      <c r="BT21" s="778"/>
      <c r="BU21" s="778"/>
      <c r="BV21" s="778"/>
      <c r="BW21" s="778"/>
      <c r="BX21" s="778"/>
      <c r="BY21" s="778"/>
      <c r="BZ21" s="778"/>
      <c r="CA21" s="778"/>
      <c r="CB21" s="778"/>
      <c r="CC21" s="778"/>
      <c r="CD21" s="778"/>
      <c r="CE21" s="778"/>
      <c r="CF21" s="778"/>
      <c r="CG21" s="779"/>
      <c r="CH21" s="780"/>
      <c r="CI21" s="781"/>
      <c r="CJ21" s="781"/>
      <c r="CK21" s="781"/>
      <c r="CL21" s="782"/>
      <c r="CM21" s="780"/>
      <c r="CN21" s="781"/>
      <c r="CO21" s="781"/>
      <c r="CP21" s="781"/>
      <c r="CQ21" s="782"/>
      <c r="CR21" s="780"/>
      <c r="CS21" s="781"/>
      <c r="CT21" s="781"/>
      <c r="CU21" s="781"/>
      <c r="CV21" s="782"/>
      <c r="CW21" s="780"/>
      <c r="CX21" s="781"/>
      <c r="CY21" s="781"/>
      <c r="CZ21" s="781"/>
      <c r="DA21" s="782"/>
      <c r="DB21" s="780"/>
      <c r="DC21" s="781"/>
      <c r="DD21" s="781"/>
      <c r="DE21" s="781"/>
      <c r="DF21" s="782"/>
      <c r="DG21" s="780"/>
      <c r="DH21" s="781"/>
      <c r="DI21" s="781"/>
      <c r="DJ21" s="781"/>
      <c r="DK21" s="782"/>
      <c r="DL21" s="780"/>
      <c r="DM21" s="781"/>
      <c r="DN21" s="781"/>
      <c r="DO21" s="781"/>
      <c r="DP21" s="782"/>
      <c r="DQ21" s="780"/>
      <c r="DR21" s="781"/>
      <c r="DS21" s="781"/>
      <c r="DT21" s="781"/>
      <c r="DU21" s="782"/>
      <c r="DV21" s="777"/>
      <c r="DW21" s="778"/>
      <c r="DX21" s="778"/>
      <c r="DY21" s="778"/>
      <c r="DZ21" s="783"/>
      <c r="EA21" s="233"/>
    </row>
    <row r="22" spans="1:131" s="234" customFormat="1" ht="26.25" customHeight="1" x14ac:dyDescent="0.15">
      <c r="A22" s="237">
        <v>16</v>
      </c>
      <c r="B22" s="784"/>
      <c r="C22" s="785"/>
      <c r="D22" s="785"/>
      <c r="E22" s="785"/>
      <c r="F22" s="785"/>
      <c r="G22" s="785"/>
      <c r="H22" s="785"/>
      <c r="I22" s="785"/>
      <c r="J22" s="785"/>
      <c r="K22" s="785"/>
      <c r="L22" s="785"/>
      <c r="M22" s="785"/>
      <c r="N22" s="785"/>
      <c r="O22" s="785"/>
      <c r="P22" s="786"/>
      <c r="Q22" s="803"/>
      <c r="R22" s="804"/>
      <c r="S22" s="804"/>
      <c r="T22" s="804"/>
      <c r="U22" s="804"/>
      <c r="V22" s="804"/>
      <c r="W22" s="804"/>
      <c r="X22" s="804"/>
      <c r="Y22" s="804"/>
      <c r="Z22" s="804"/>
      <c r="AA22" s="804"/>
      <c r="AB22" s="804"/>
      <c r="AC22" s="804"/>
      <c r="AD22" s="804"/>
      <c r="AE22" s="805"/>
      <c r="AF22" s="790"/>
      <c r="AG22" s="791"/>
      <c r="AH22" s="791"/>
      <c r="AI22" s="791"/>
      <c r="AJ22" s="792"/>
      <c r="AK22" s="806"/>
      <c r="AL22" s="807"/>
      <c r="AM22" s="807"/>
      <c r="AN22" s="807"/>
      <c r="AO22" s="807"/>
      <c r="AP22" s="807"/>
      <c r="AQ22" s="807"/>
      <c r="AR22" s="807"/>
      <c r="AS22" s="807"/>
      <c r="AT22" s="807"/>
      <c r="AU22" s="808"/>
      <c r="AV22" s="808"/>
      <c r="AW22" s="808"/>
      <c r="AX22" s="808"/>
      <c r="AY22" s="809"/>
      <c r="AZ22" s="810" t="s">
        <v>389</v>
      </c>
      <c r="BA22" s="810"/>
      <c r="BB22" s="810"/>
      <c r="BC22" s="810"/>
      <c r="BD22" s="811"/>
      <c r="BE22" s="232"/>
      <c r="BF22" s="232"/>
      <c r="BG22" s="232"/>
      <c r="BH22" s="232"/>
      <c r="BI22" s="232"/>
      <c r="BJ22" s="232"/>
      <c r="BK22" s="232"/>
      <c r="BL22" s="232"/>
      <c r="BM22" s="232"/>
      <c r="BN22" s="232"/>
      <c r="BO22" s="232"/>
      <c r="BP22" s="232"/>
      <c r="BQ22" s="237">
        <v>16</v>
      </c>
      <c r="BR22" s="238"/>
      <c r="BS22" s="777"/>
      <c r="BT22" s="778"/>
      <c r="BU22" s="778"/>
      <c r="BV22" s="778"/>
      <c r="BW22" s="778"/>
      <c r="BX22" s="778"/>
      <c r="BY22" s="778"/>
      <c r="BZ22" s="778"/>
      <c r="CA22" s="778"/>
      <c r="CB22" s="778"/>
      <c r="CC22" s="778"/>
      <c r="CD22" s="778"/>
      <c r="CE22" s="778"/>
      <c r="CF22" s="778"/>
      <c r="CG22" s="779"/>
      <c r="CH22" s="780"/>
      <c r="CI22" s="781"/>
      <c r="CJ22" s="781"/>
      <c r="CK22" s="781"/>
      <c r="CL22" s="782"/>
      <c r="CM22" s="780"/>
      <c r="CN22" s="781"/>
      <c r="CO22" s="781"/>
      <c r="CP22" s="781"/>
      <c r="CQ22" s="782"/>
      <c r="CR22" s="780"/>
      <c r="CS22" s="781"/>
      <c r="CT22" s="781"/>
      <c r="CU22" s="781"/>
      <c r="CV22" s="782"/>
      <c r="CW22" s="780"/>
      <c r="CX22" s="781"/>
      <c r="CY22" s="781"/>
      <c r="CZ22" s="781"/>
      <c r="DA22" s="782"/>
      <c r="DB22" s="780"/>
      <c r="DC22" s="781"/>
      <c r="DD22" s="781"/>
      <c r="DE22" s="781"/>
      <c r="DF22" s="782"/>
      <c r="DG22" s="780"/>
      <c r="DH22" s="781"/>
      <c r="DI22" s="781"/>
      <c r="DJ22" s="781"/>
      <c r="DK22" s="782"/>
      <c r="DL22" s="780"/>
      <c r="DM22" s="781"/>
      <c r="DN22" s="781"/>
      <c r="DO22" s="781"/>
      <c r="DP22" s="782"/>
      <c r="DQ22" s="780"/>
      <c r="DR22" s="781"/>
      <c r="DS22" s="781"/>
      <c r="DT22" s="781"/>
      <c r="DU22" s="782"/>
      <c r="DV22" s="777"/>
      <c r="DW22" s="778"/>
      <c r="DX22" s="778"/>
      <c r="DY22" s="778"/>
      <c r="DZ22" s="783"/>
      <c r="EA22" s="233"/>
    </row>
    <row r="23" spans="1:131" s="234" customFormat="1" ht="26.25" customHeight="1" thickBot="1" x14ac:dyDescent="0.2">
      <c r="A23" s="239" t="s">
        <v>390</v>
      </c>
      <c r="B23" s="793" t="s">
        <v>391</v>
      </c>
      <c r="C23" s="794"/>
      <c r="D23" s="794"/>
      <c r="E23" s="794"/>
      <c r="F23" s="794"/>
      <c r="G23" s="794"/>
      <c r="H23" s="794"/>
      <c r="I23" s="794"/>
      <c r="J23" s="794"/>
      <c r="K23" s="794"/>
      <c r="L23" s="794"/>
      <c r="M23" s="794"/>
      <c r="N23" s="794"/>
      <c r="O23" s="794"/>
      <c r="P23" s="795"/>
      <c r="Q23" s="796"/>
      <c r="R23" s="797"/>
      <c r="S23" s="797"/>
      <c r="T23" s="797"/>
      <c r="U23" s="797"/>
      <c r="V23" s="797"/>
      <c r="W23" s="797"/>
      <c r="X23" s="797"/>
      <c r="Y23" s="797"/>
      <c r="Z23" s="797"/>
      <c r="AA23" s="797"/>
      <c r="AB23" s="797"/>
      <c r="AC23" s="797"/>
      <c r="AD23" s="797"/>
      <c r="AE23" s="798"/>
      <c r="AF23" s="799">
        <v>973</v>
      </c>
      <c r="AG23" s="797"/>
      <c r="AH23" s="797"/>
      <c r="AI23" s="797"/>
      <c r="AJ23" s="800"/>
      <c r="AK23" s="801"/>
      <c r="AL23" s="802"/>
      <c r="AM23" s="802"/>
      <c r="AN23" s="802"/>
      <c r="AO23" s="802"/>
      <c r="AP23" s="797"/>
      <c r="AQ23" s="797"/>
      <c r="AR23" s="797"/>
      <c r="AS23" s="797"/>
      <c r="AT23" s="797"/>
      <c r="AU23" s="813"/>
      <c r="AV23" s="813"/>
      <c r="AW23" s="813"/>
      <c r="AX23" s="813"/>
      <c r="AY23" s="814"/>
      <c r="AZ23" s="815" t="s">
        <v>392</v>
      </c>
      <c r="BA23" s="816"/>
      <c r="BB23" s="816"/>
      <c r="BC23" s="816"/>
      <c r="BD23" s="817"/>
      <c r="BE23" s="232"/>
      <c r="BF23" s="232"/>
      <c r="BG23" s="232"/>
      <c r="BH23" s="232"/>
      <c r="BI23" s="232"/>
      <c r="BJ23" s="232"/>
      <c r="BK23" s="232"/>
      <c r="BL23" s="232"/>
      <c r="BM23" s="232"/>
      <c r="BN23" s="232"/>
      <c r="BO23" s="232"/>
      <c r="BP23" s="232"/>
      <c r="BQ23" s="237">
        <v>17</v>
      </c>
      <c r="BR23" s="238"/>
      <c r="BS23" s="777"/>
      <c r="BT23" s="778"/>
      <c r="BU23" s="778"/>
      <c r="BV23" s="778"/>
      <c r="BW23" s="778"/>
      <c r="BX23" s="778"/>
      <c r="BY23" s="778"/>
      <c r="BZ23" s="778"/>
      <c r="CA23" s="778"/>
      <c r="CB23" s="778"/>
      <c r="CC23" s="778"/>
      <c r="CD23" s="778"/>
      <c r="CE23" s="778"/>
      <c r="CF23" s="778"/>
      <c r="CG23" s="779"/>
      <c r="CH23" s="780"/>
      <c r="CI23" s="781"/>
      <c r="CJ23" s="781"/>
      <c r="CK23" s="781"/>
      <c r="CL23" s="782"/>
      <c r="CM23" s="780"/>
      <c r="CN23" s="781"/>
      <c r="CO23" s="781"/>
      <c r="CP23" s="781"/>
      <c r="CQ23" s="782"/>
      <c r="CR23" s="780"/>
      <c r="CS23" s="781"/>
      <c r="CT23" s="781"/>
      <c r="CU23" s="781"/>
      <c r="CV23" s="782"/>
      <c r="CW23" s="780"/>
      <c r="CX23" s="781"/>
      <c r="CY23" s="781"/>
      <c r="CZ23" s="781"/>
      <c r="DA23" s="782"/>
      <c r="DB23" s="780"/>
      <c r="DC23" s="781"/>
      <c r="DD23" s="781"/>
      <c r="DE23" s="781"/>
      <c r="DF23" s="782"/>
      <c r="DG23" s="780"/>
      <c r="DH23" s="781"/>
      <c r="DI23" s="781"/>
      <c r="DJ23" s="781"/>
      <c r="DK23" s="782"/>
      <c r="DL23" s="780"/>
      <c r="DM23" s="781"/>
      <c r="DN23" s="781"/>
      <c r="DO23" s="781"/>
      <c r="DP23" s="782"/>
      <c r="DQ23" s="780"/>
      <c r="DR23" s="781"/>
      <c r="DS23" s="781"/>
      <c r="DT23" s="781"/>
      <c r="DU23" s="782"/>
      <c r="DV23" s="777"/>
      <c r="DW23" s="778"/>
      <c r="DX23" s="778"/>
      <c r="DY23" s="778"/>
      <c r="DZ23" s="783"/>
      <c r="EA23" s="233"/>
    </row>
    <row r="24" spans="1:131" s="234" customFormat="1" ht="26.25" customHeight="1" x14ac:dyDescent="0.15">
      <c r="A24" s="812" t="s">
        <v>393</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31"/>
      <c r="BA24" s="231"/>
      <c r="BB24" s="231"/>
      <c r="BC24" s="231"/>
      <c r="BD24" s="231"/>
      <c r="BE24" s="232"/>
      <c r="BF24" s="232"/>
      <c r="BG24" s="232"/>
      <c r="BH24" s="232"/>
      <c r="BI24" s="232"/>
      <c r="BJ24" s="232"/>
      <c r="BK24" s="232"/>
      <c r="BL24" s="232"/>
      <c r="BM24" s="232"/>
      <c r="BN24" s="232"/>
      <c r="BO24" s="232"/>
      <c r="BP24" s="232"/>
      <c r="BQ24" s="237">
        <v>18</v>
      </c>
      <c r="BR24" s="238"/>
      <c r="BS24" s="777"/>
      <c r="BT24" s="778"/>
      <c r="BU24" s="778"/>
      <c r="BV24" s="778"/>
      <c r="BW24" s="778"/>
      <c r="BX24" s="778"/>
      <c r="BY24" s="778"/>
      <c r="BZ24" s="778"/>
      <c r="CA24" s="778"/>
      <c r="CB24" s="778"/>
      <c r="CC24" s="778"/>
      <c r="CD24" s="778"/>
      <c r="CE24" s="778"/>
      <c r="CF24" s="778"/>
      <c r="CG24" s="779"/>
      <c r="CH24" s="780"/>
      <c r="CI24" s="781"/>
      <c r="CJ24" s="781"/>
      <c r="CK24" s="781"/>
      <c r="CL24" s="782"/>
      <c r="CM24" s="780"/>
      <c r="CN24" s="781"/>
      <c r="CO24" s="781"/>
      <c r="CP24" s="781"/>
      <c r="CQ24" s="782"/>
      <c r="CR24" s="780"/>
      <c r="CS24" s="781"/>
      <c r="CT24" s="781"/>
      <c r="CU24" s="781"/>
      <c r="CV24" s="782"/>
      <c r="CW24" s="780"/>
      <c r="CX24" s="781"/>
      <c r="CY24" s="781"/>
      <c r="CZ24" s="781"/>
      <c r="DA24" s="782"/>
      <c r="DB24" s="780"/>
      <c r="DC24" s="781"/>
      <c r="DD24" s="781"/>
      <c r="DE24" s="781"/>
      <c r="DF24" s="782"/>
      <c r="DG24" s="780"/>
      <c r="DH24" s="781"/>
      <c r="DI24" s="781"/>
      <c r="DJ24" s="781"/>
      <c r="DK24" s="782"/>
      <c r="DL24" s="780"/>
      <c r="DM24" s="781"/>
      <c r="DN24" s="781"/>
      <c r="DO24" s="781"/>
      <c r="DP24" s="782"/>
      <c r="DQ24" s="780"/>
      <c r="DR24" s="781"/>
      <c r="DS24" s="781"/>
      <c r="DT24" s="781"/>
      <c r="DU24" s="782"/>
      <c r="DV24" s="777"/>
      <c r="DW24" s="778"/>
      <c r="DX24" s="778"/>
      <c r="DY24" s="778"/>
      <c r="DZ24" s="783"/>
      <c r="EA24" s="233"/>
    </row>
    <row r="25" spans="1:131" ht="26.25" customHeight="1" thickBot="1" x14ac:dyDescent="0.2">
      <c r="A25" s="727" t="s">
        <v>394</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231"/>
      <c r="BK25" s="231"/>
      <c r="BL25" s="231"/>
      <c r="BM25" s="231"/>
      <c r="BN25" s="231"/>
      <c r="BO25" s="240"/>
      <c r="BP25" s="240"/>
      <c r="BQ25" s="237">
        <v>19</v>
      </c>
      <c r="BR25" s="238"/>
      <c r="BS25" s="777"/>
      <c r="BT25" s="778"/>
      <c r="BU25" s="778"/>
      <c r="BV25" s="778"/>
      <c r="BW25" s="778"/>
      <c r="BX25" s="778"/>
      <c r="BY25" s="778"/>
      <c r="BZ25" s="778"/>
      <c r="CA25" s="778"/>
      <c r="CB25" s="778"/>
      <c r="CC25" s="778"/>
      <c r="CD25" s="778"/>
      <c r="CE25" s="778"/>
      <c r="CF25" s="778"/>
      <c r="CG25" s="779"/>
      <c r="CH25" s="780"/>
      <c r="CI25" s="781"/>
      <c r="CJ25" s="781"/>
      <c r="CK25" s="781"/>
      <c r="CL25" s="782"/>
      <c r="CM25" s="780"/>
      <c r="CN25" s="781"/>
      <c r="CO25" s="781"/>
      <c r="CP25" s="781"/>
      <c r="CQ25" s="782"/>
      <c r="CR25" s="780"/>
      <c r="CS25" s="781"/>
      <c r="CT25" s="781"/>
      <c r="CU25" s="781"/>
      <c r="CV25" s="782"/>
      <c r="CW25" s="780"/>
      <c r="CX25" s="781"/>
      <c r="CY25" s="781"/>
      <c r="CZ25" s="781"/>
      <c r="DA25" s="782"/>
      <c r="DB25" s="780"/>
      <c r="DC25" s="781"/>
      <c r="DD25" s="781"/>
      <c r="DE25" s="781"/>
      <c r="DF25" s="782"/>
      <c r="DG25" s="780"/>
      <c r="DH25" s="781"/>
      <c r="DI25" s="781"/>
      <c r="DJ25" s="781"/>
      <c r="DK25" s="782"/>
      <c r="DL25" s="780"/>
      <c r="DM25" s="781"/>
      <c r="DN25" s="781"/>
      <c r="DO25" s="781"/>
      <c r="DP25" s="782"/>
      <c r="DQ25" s="780"/>
      <c r="DR25" s="781"/>
      <c r="DS25" s="781"/>
      <c r="DT25" s="781"/>
      <c r="DU25" s="782"/>
      <c r="DV25" s="777"/>
      <c r="DW25" s="778"/>
      <c r="DX25" s="778"/>
      <c r="DY25" s="778"/>
      <c r="DZ25" s="783"/>
      <c r="EA25" s="229"/>
    </row>
    <row r="26" spans="1:131" ht="26.25" customHeight="1" x14ac:dyDescent="0.15">
      <c r="A26" s="729" t="s">
        <v>371</v>
      </c>
      <c r="B26" s="730"/>
      <c r="C26" s="730"/>
      <c r="D26" s="730"/>
      <c r="E26" s="730"/>
      <c r="F26" s="730"/>
      <c r="G26" s="730"/>
      <c r="H26" s="730"/>
      <c r="I26" s="730"/>
      <c r="J26" s="730"/>
      <c r="K26" s="730"/>
      <c r="L26" s="730"/>
      <c r="M26" s="730"/>
      <c r="N26" s="730"/>
      <c r="O26" s="730"/>
      <c r="P26" s="731"/>
      <c r="Q26" s="735" t="s">
        <v>395</v>
      </c>
      <c r="R26" s="736"/>
      <c r="S26" s="736"/>
      <c r="T26" s="736"/>
      <c r="U26" s="737"/>
      <c r="V26" s="735" t="s">
        <v>396</v>
      </c>
      <c r="W26" s="736"/>
      <c r="X26" s="736"/>
      <c r="Y26" s="736"/>
      <c r="Z26" s="737"/>
      <c r="AA26" s="735" t="s">
        <v>397</v>
      </c>
      <c r="AB26" s="736"/>
      <c r="AC26" s="736"/>
      <c r="AD26" s="736"/>
      <c r="AE26" s="736"/>
      <c r="AF26" s="818" t="s">
        <v>398</v>
      </c>
      <c r="AG26" s="819"/>
      <c r="AH26" s="819"/>
      <c r="AI26" s="819"/>
      <c r="AJ26" s="820"/>
      <c r="AK26" s="736" t="s">
        <v>399</v>
      </c>
      <c r="AL26" s="736"/>
      <c r="AM26" s="736"/>
      <c r="AN26" s="736"/>
      <c r="AO26" s="737"/>
      <c r="AP26" s="735" t="s">
        <v>400</v>
      </c>
      <c r="AQ26" s="736"/>
      <c r="AR26" s="736"/>
      <c r="AS26" s="736"/>
      <c r="AT26" s="737"/>
      <c r="AU26" s="735" t="s">
        <v>401</v>
      </c>
      <c r="AV26" s="736"/>
      <c r="AW26" s="736"/>
      <c r="AX26" s="736"/>
      <c r="AY26" s="737"/>
      <c r="AZ26" s="735" t="s">
        <v>402</v>
      </c>
      <c r="BA26" s="736"/>
      <c r="BB26" s="736"/>
      <c r="BC26" s="736"/>
      <c r="BD26" s="737"/>
      <c r="BE26" s="735" t="s">
        <v>378</v>
      </c>
      <c r="BF26" s="736"/>
      <c r="BG26" s="736"/>
      <c r="BH26" s="736"/>
      <c r="BI26" s="742"/>
      <c r="BJ26" s="231"/>
      <c r="BK26" s="231"/>
      <c r="BL26" s="231"/>
      <c r="BM26" s="231"/>
      <c r="BN26" s="231"/>
      <c r="BO26" s="240"/>
      <c r="BP26" s="240"/>
      <c r="BQ26" s="237">
        <v>20</v>
      </c>
      <c r="BR26" s="238"/>
      <c r="BS26" s="777"/>
      <c r="BT26" s="778"/>
      <c r="BU26" s="778"/>
      <c r="BV26" s="778"/>
      <c r="BW26" s="778"/>
      <c r="BX26" s="778"/>
      <c r="BY26" s="778"/>
      <c r="BZ26" s="778"/>
      <c r="CA26" s="778"/>
      <c r="CB26" s="778"/>
      <c r="CC26" s="778"/>
      <c r="CD26" s="778"/>
      <c r="CE26" s="778"/>
      <c r="CF26" s="778"/>
      <c r="CG26" s="779"/>
      <c r="CH26" s="780"/>
      <c r="CI26" s="781"/>
      <c r="CJ26" s="781"/>
      <c r="CK26" s="781"/>
      <c r="CL26" s="782"/>
      <c r="CM26" s="780"/>
      <c r="CN26" s="781"/>
      <c r="CO26" s="781"/>
      <c r="CP26" s="781"/>
      <c r="CQ26" s="782"/>
      <c r="CR26" s="780"/>
      <c r="CS26" s="781"/>
      <c r="CT26" s="781"/>
      <c r="CU26" s="781"/>
      <c r="CV26" s="782"/>
      <c r="CW26" s="780"/>
      <c r="CX26" s="781"/>
      <c r="CY26" s="781"/>
      <c r="CZ26" s="781"/>
      <c r="DA26" s="782"/>
      <c r="DB26" s="780"/>
      <c r="DC26" s="781"/>
      <c r="DD26" s="781"/>
      <c r="DE26" s="781"/>
      <c r="DF26" s="782"/>
      <c r="DG26" s="780"/>
      <c r="DH26" s="781"/>
      <c r="DI26" s="781"/>
      <c r="DJ26" s="781"/>
      <c r="DK26" s="782"/>
      <c r="DL26" s="780"/>
      <c r="DM26" s="781"/>
      <c r="DN26" s="781"/>
      <c r="DO26" s="781"/>
      <c r="DP26" s="782"/>
      <c r="DQ26" s="780"/>
      <c r="DR26" s="781"/>
      <c r="DS26" s="781"/>
      <c r="DT26" s="781"/>
      <c r="DU26" s="782"/>
      <c r="DV26" s="777"/>
      <c r="DW26" s="778"/>
      <c r="DX26" s="778"/>
      <c r="DY26" s="778"/>
      <c r="DZ26" s="783"/>
      <c r="EA26" s="229"/>
    </row>
    <row r="27" spans="1:131" ht="26.25" customHeight="1" thickBot="1" x14ac:dyDescent="0.2">
      <c r="A27" s="732"/>
      <c r="B27" s="733"/>
      <c r="C27" s="733"/>
      <c r="D27" s="733"/>
      <c r="E27" s="733"/>
      <c r="F27" s="733"/>
      <c r="G27" s="733"/>
      <c r="H27" s="733"/>
      <c r="I27" s="733"/>
      <c r="J27" s="733"/>
      <c r="K27" s="733"/>
      <c r="L27" s="733"/>
      <c r="M27" s="733"/>
      <c r="N27" s="733"/>
      <c r="O27" s="733"/>
      <c r="P27" s="734"/>
      <c r="Q27" s="738"/>
      <c r="R27" s="739"/>
      <c r="S27" s="739"/>
      <c r="T27" s="739"/>
      <c r="U27" s="740"/>
      <c r="V27" s="738"/>
      <c r="W27" s="739"/>
      <c r="X27" s="739"/>
      <c r="Y27" s="739"/>
      <c r="Z27" s="740"/>
      <c r="AA27" s="738"/>
      <c r="AB27" s="739"/>
      <c r="AC27" s="739"/>
      <c r="AD27" s="739"/>
      <c r="AE27" s="739"/>
      <c r="AF27" s="821"/>
      <c r="AG27" s="822"/>
      <c r="AH27" s="822"/>
      <c r="AI27" s="822"/>
      <c r="AJ27" s="823"/>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4"/>
      <c r="BJ27" s="231"/>
      <c r="BK27" s="231"/>
      <c r="BL27" s="231"/>
      <c r="BM27" s="231"/>
      <c r="BN27" s="231"/>
      <c r="BO27" s="240"/>
      <c r="BP27" s="240"/>
      <c r="BQ27" s="237">
        <v>21</v>
      </c>
      <c r="BR27" s="238"/>
      <c r="BS27" s="777"/>
      <c r="BT27" s="778"/>
      <c r="BU27" s="778"/>
      <c r="BV27" s="778"/>
      <c r="BW27" s="778"/>
      <c r="BX27" s="778"/>
      <c r="BY27" s="778"/>
      <c r="BZ27" s="778"/>
      <c r="CA27" s="778"/>
      <c r="CB27" s="778"/>
      <c r="CC27" s="778"/>
      <c r="CD27" s="778"/>
      <c r="CE27" s="778"/>
      <c r="CF27" s="778"/>
      <c r="CG27" s="779"/>
      <c r="CH27" s="780"/>
      <c r="CI27" s="781"/>
      <c r="CJ27" s="781"/>
      <c r="CK27" s="781"/>
      <c r="CL27" s="782"/>
      <c r="CM27" s="780"/>
      <c r="CN27" s="781"/>
      <c r="CO27" s="781"/>
      <c r="CP27" s="781"/>
      <c r="CQ27" s="782"/>
      <c r="CR27" s="780"/>
      <c r="CS27" s="781"/>
      <c r="CT27" s="781"/>
      <c r="CU27" s="781"/>
      <c r="CV27" s="782"/>
      <c r="CW27" s="780"/>
      <c r="CX27" s="781"/>
      <c r="CY27" s="781"/>
      <c r="CZ27" s="781"/>
      <c r="DA27" s="782"/>
      <c r="DB27" s="780"/>
      <c r="DC27" s="781"/>
      <c r="DD27" s="781"/>
      <c r="DE27" s="781"/>
      <c r="DF27" s="782"/>
      <c r="DG27" s="780"/>
      <c r="DH27" s="781"/>
      <c r="DI27" s="781"/>
      <c r="DJ27" s="781"/>
      <c r="DK27" s="782"/>
      <c r="DL27" s="780"/>
      <c r="DM27" s="781"/>
      <c r="DN27" s="781"/>
      <c r="DO27" s="781"/>
      <c r="DP27" s="782"/>
      <c r="DQ27" s="780"/>
      <c r="DR27" s="781"/>
      <c r="DS27" s="781"/>
      <c r="DT27" s="781"/>
      <c r="DU27" s="782"/>
      <c r="DV27" s="777"/>
      <c r="DW27" s="778"/>
      <c r="DX27" s="778"/>
      <c r="DY27" s="778"/>
      <c r="DZ27" s="783"/>
      <c r="EA27" s="229"/>
    </row>
    <row r="28" spans="1:131" ht="26.25" customHeight="1" thickTop="1" x14ac:dyDescent="0.15">
      <c r="A28" s="241">
        <v>1</v>
      </c>
      <c r="B28" s="751" t="s">
        <v>403</v>
      </c>
      <c r="C28" s="752"/>
      <c r="D28" s="752"/>
      <c r="E28" s="752"/>
      <c r="F28" s="752"/>
      <c r="G28" s="752"/>
      <c r="H28" s="752"/>
      <c r="I28" s="752"/>
      <c r="J28" s="752"/>
      <c r="K28" s="752"/>
      <c r="L28" s="752"/>
      <c r="M28" s="752"/>
      <c r="N28" s="752"/>
      <c r="O28" s="752"/>
      <c r="P28" s="753"/>
      <c r="Q28" s="826">
        <v>4116</v>
      </c>
      <c r="R28" s="827"/>
      <c r="S28" s="827"/>
      <c r="T28" s="827"/>
      <c r="U28" s="827"/>
      <c r="V28" s="827">
        <v>4017</v>
      </c>
      <c r="W28" s="827"/>
      <c r="X28" s="827"/>
      <c r="Y28" s="827"/>
      <c r="Z28" s="827"/>
      <c r="AA28" s="827">
        <v>99</v>
      </c>
      <c r="AB28" s="827"/>
      <c r="AC28" s="827"/>
      <c r="AD28" s="827"/>
      <c r="AE28" s="828"/>
      <c r="AF28" s="829">
        <v>99</v>
      </c>
      <c r="AG28" s="827"/>
      <c r="AH28" s="827"/>
      <c r="AI28" s="827"/>
      <c r="AJ28" s="830"/>
      <c r="AK28" s="831">
        <v>578</v>
      </c>
      <c r="AL28" s="832"/>
      <c r="AM28" s="832"/>
      <c r="AN28" s="832"/>
      <c r="AO28" s="832"/>
      <c r="AP28" s="832" t="s">
        <v>592</v>
      </c>
      <c r="AQ28" s="832"/>
      <c r="AR28" s="832"/>
      <c r="AS28" s="832"/>
      <c r="AT28" s="832"/>
      <c r="AU28" s="832" t="s">
        <v>592</v>
      </c>
      <c r="AV28" s="832"/>
      <c r="AW28" s="832"/>
      <c r="AX28" s="832"/>
      <c r="AY28" s="832"/>
      <c r="AZ28" s="833" t="s">
        <v>592</v>
      </c>
      <c r="BA28" s="833"/>
      <c r="BB28" s="833"/>
      <c r="BC28" s="833"/>
      <c r="BD28" s="833"/>
      <c r="BE28" s="824"/>
      <c r="BF28" s="824"/>
      <c r="BG28" s="824"/>
      <c r="BH28" s="824"/>
      <c r="BI28" s="825"/>
      <c r="BJ28" s="231"/>
      <c r="BK28" s="231"/>
      <c r="BL28" s="231"/>
      <c r="BM28" s="231"/>
      <c r="BN28" s="231"/>
      <c r="BO28" s="240"/>
      <c r="BP28" s="240"/>
      <c r="BQ28" s="237">
        <v>22</v>
      </c>
      <c r="BR28" s="238"/>
      <c r="BS28" s="777"/>
      <c r="BT28" s="778"/>
      <c r="BU28" s="778"/>
      <c r="BV28" s="778"/>
      <c r="BW28" s="778"/>
      <c r="BX28" s="778"/>
      <c r="BY28" s="778"/>
      <c r="BZ28" s="778"/>
      <c r="CA28" s="778"/>
      <c r="CB28" s="778"/>
      <c r="CC28" s="778"/>
      <c r="CD28" s="778"/>
      <c r="CE28" s="778"/>
      <c r="CF28" s="778"/>
      <c r="CG28" s="779"/>
      <c r="CH28" s="780"/>
      <c r="CI28" s="781"/>
      <c r="CJ28" s="781"/>
      <c r="CK28" s="781"/>
      <c r="CL28" s="782"/>
      <c r="CM28" s="780"/>
      <c r="CN28" s="781"/>
      <c r="CO28" s="781"/>
      <c r="CP28" s="781"/>
      <c r="CQ28" s="782"/>
      <c r="CR28" s="780"/>
      <c r="CS28" s="781"/>
      <c r="CT28" s="781"/>
      <c r="CU28" s="781"/>
      <c r="CV28" s="782"/>
      <c r="CW28" s="780"/>
      <c r="CX28" s="781"/>
      <c r="CY28" s="781"/>
      <c r="CZ28" s="781"/>
      <c r="DA28" s="782"/>
      <c r="DB28" s="780"/>
      <c r="DC28" s="781"/>
      <c r="DD28" s="781"/>
      <c r="DE28" s="781"/>
      <c r="DF28" s="782"/>
      <c r="DG28" s="780"/>
      <c r="DH28" s="781"/>
      <c r="DI28" s="781"/>
      <c r="DJ28" s="781"/>
      <c r="DK28" s="782"/>
      <c r="DL28" s="780"/>
      <c r="DM28" s="781"/>
      <c r="DN28" s="781"/>
      <c r="DO28" s="781"/>
      <c r="DP28" s="782"/>
      <c r="DQ28" s="780"/>
      <c r="DR28" s="781"/>
      <c r="DS28" s="781"/>
      <c r="DT28" s="781"/>
      <c r="DU28" s="782"/>
      <c r="DV28" s="777"/>
      <c r="DW28" s="778"/>
      <c r="DX28" s="778"/>
      <c r="DY28" s="778"/>
      <c r="DZ28" s="783"/>
      <c r="EA28" s="229"/>
    </row>
    <row r="29" spans="1:131" ht="26.25" customHeight="1" x14ac:dyDescent="0.15">
      <c r="A29" s="241">
        <v>2</v>
      </c>
      <c r="B29" s="784" t="s">
        <v>404</v>
      </c>
      <c r="C29" s="785"/>
      <c r="D29" s="785"/>
      <c r="E29" s="785"/>
      <c r="F29" s="785"/>
      <c r="G29" s="785"/>
      <c r="H29" s="785"/>
      <c r="I29" s="785"/>
      <c r="J29" s="785"/>
      <c r="K29" s="785"/>
      <c r="L29" s="785"/>
      <c r="M29" s="785"/>
      <c r="N29" s="785"/>
      <c r="O29" s="785"/>
      <c r="P29" s="786"/>
      <c r="Q29" s="787">
        <v>411</v>
      </c>
      <c r="R29" s="788"/>
      <c r="S29" s="788"/>
      <c r="T29" s="788"/>
      <c r="U29" s="788"/>
      <c r="V29" s="788">
        <v>406</v>
      </c>
      <c r="W29" s="788"/>
      <c r="X29" s="788"/>
      <c r="Y29" s="788"/>
      <c r="Z29" s="788"/>
      <c r="AA29" s="788">
        <v>5</v>
      </c>
      <c r="AB29" s="788"/>
      <c r="AC29" s="788"/>
      <c r="AD29" s="788"/>
      <c r="AE29" s="789"/>
      <c r="AF29" s="790">
        <v>5</v>
      </c>
      <c r="AG29" s="791"/>
      <c r="AH29" s="791"/>
      <c r="AI29" s="791"/>
      <c r="AJ29" s="792"/>
      <c r="AK29" s="838">
        <v>67</v>
      </c>
      <c r="AL29" s="834"/>
      <c r="AM29" s="834"/>
      <c r="AN29" s="834"/>
      <c r="AO29" s="834"/>
      <c r="AP29" s="834" t="s">
        <v>592</v>
      </c>
      <c r="AQ29" s="834"/>
      <c r="AR29" s="834"/>
      <c r="AS29" s="834"/>
      <c r="AT29" s="834"/>
      <c r="AU29" s="834" t="s">
        <v>592</v>
      </c>
      <c r="AV29" s="834"/>
      <c r="AW29" s="834"/>
      <c r="AX29" s="834"/>
      <c r="AY29" s="834"/>
      <c r="AZ29" s="835" t="s">
        <v>592</v>
      </c>
      <c r="BA29" s="835"/>
      <c r="BB29" s="835"/>
      <c r="BC29" s="835"/>
      <c r="BD29" s="835"/>
      <c r="BE29" s="836"/>
      <c r="BF29" s="836"/>
      <c r="BG29" s="836"/>
      <c r="BH29" s="836"/>
      <c r="BI29" s="837"/>
      <c r="BJ29" s="231"/>
      <c r="BK29" s="231"/>
      <c r="BL29" s="231"/>
      <c r="BM29" s="231"/>
      <c r="BN29" s="231"/>
      <c r="BO29" s="240"/>
      <c r="BP29" s="240"/>
      <c r="BQ29" s="237">
        <v>23</v>
      </c>
      <c r="BR29" s="238"/>
      <c r="BS29" s="777"/>
      <c r="BT29" s="778"/>
      <c r="BU29" s="778"/>
      <c r="BV29" s="778"/>
      <c r="BW29" s="778"/>
      <c r="BX29" s="778"/>
      <c r="BY29" s="778"/>
      <c r="BZ29" s="778"/>
      <c r="CA29" s="778"/>
      <c r="CB29" s="778"/>
      <c r="CC29" s="778"/>
      <c r="CD29" s="778"/>
      <c r="CE29" s="778"/>
      <c r="CF29" s="778"/>
      <c r="CG29" s="779"/>
      <c r="CH29" s="780"/>
      <c r="CI29" s="781"/>
      <c r="CJ29" s="781"/>
      <c r="CK29" s="781"/>
      <c r="CL29" s="782"/>
      <c r="CM29" s="780"/>
      <c r="CN29" s="781"/>
      <c r="CO29" s="781"/>
      <c r="CP29" s="781"/>
      <c r="CQ29" s="782"/>
      <c r="CR29" s="780"/>
      <c r="CS29" s="781"/>
      <c r="CT29" s="781"/>
      <c r="CU29" s="781"/>
      <c r="CV29" s="782"/>
      <c r="CW29" s="780"/>
      <c r="CX29" s="781"/>
      <c r="CY29" s="781"/>
      <c r="CZ29" s="781"/>
      <c r="DA29" s="782"/>
      <c r="DB29" s="780"/>
      <c r="DC29" s="781"/>
      <c r="DD29" s="781"/>
      <c r="DE29" s="781"/>
      <c r="DF29" s="782"/>
      <c r="DG29" s="780"/>
      <c r="DH29" s="781"/>
      <c r="DI29" s="781"/>
      <c r="DJ29" s="781"/>
      <c r="DK29" s="782"/>
      <c r="DL29" s="780"/>
      <c r="DM29" s="781"/>
      <c r="DN29" s="781"/>
      <c r="DO29" s="781"/>
      <c r="DP29" s="782"/>
      <c r="DQ29" s="780"/>
      <c r="DR29" s="781"/>
      <c r="DS29" s="781"/>
      <c r="DT29" s="781"/>
      <c r="DU29" s="782"/>
      <c r="DV29" s="777"/>
      <c r="DW29" s="778"/>
      <c r="DX29" s="778"/>
      <c r="DY29" s="778"/>
      <c r="DZ29" s="783"/>
      <c r="EA29" s="229"/>
    </row>
    <row r="30" spans="1:131" ht="26.25" customHeight="1" x14ac:dyDescent="0.15">
      <c r="A30" s="241">
        <v>3</v>
      </c>
      <c r="B30" s="784" t="s">
        <v>405</v>
      </c>
      <c r="C30" s="785"/>
      <c r="D30" s="785"/>
      <c r="E30" s="785"/>
      <c r="F30" s="785"/>
      <c r="G30" s="785"/>
      <c r="H30" s="785"/>
      <c r="I30" s="785"/>
      <c r="J30" s="785"/>
      <c r="K30" s="785"/>
      <c r="L30" s="785"/>
      <c r="M30" s="785"/>
      <c r="N30" s="785"/>
      <c r="O30" s="785"/>
      <c r="P30" s="786"/>
      <c r="Q30" s="787">
        <v>915</v>
      </c>
      <c r="R30" s="788"/>
      <c r="S30" s="788"/>
      <c r="T30" s="788"/>
      <c r="U30" s="788"/>
      <c r="V30" s="788">
        <v>1259</v>
      </c>
      <c r="W30" s="788"/>
      <c r="X30" s="788"/>
      <c r="Y30" s="788"/>
      <c r="Z30" s="788"/>
      <c r="AA30" s="788">
        <v>-344</v>
      </c>
      <c r="AB30" s="788"/>
      <c r="AC30" s="788"/>
      <c r="AD30" s="788"/>
      <c r="AE30" s="789"/>
      <c r="AF30" s="790">
        <v>2423</v>
      </c>
      <c r="AG30" s="791"/>
      <c r="AH30" s="791"/>
      <c r="AI30" s="791"/>
      <c r="AJ30" s="792"/>
      <c r="AK30" s="838">
        <v>8</v>
      </c>
      <c r="AL30" s="834"/>
      <c r="AM30" s="834"/>
      <c r="AN30" s="834"/>
      <c r="AO30" s="834"/>
      <c r="AP30" s="834">
        <v>263</v>
      </c>
      <c r="AQ30" s="834"/>
      <c r="AR30" s="834"/>
      <c r="AS30" s="834"/>
      <c r="AT30" s="834"/>
      <c r="AU30" s="834" t="s">
        <v>592</v>
      </c>
      <c r="AV30" s="834"/>
      <c r="AW30" s="834"/>
      <c r="AX30" s="834"/>
      <c r="AY30" s="834"/>
      <c r="AZ30" s="835" t="s">
        <v>592</v>
      </c>
      <c r="BA30" s="835"/>
      <c r="BB30" s="835"/>
      <c r="BC30" s="835"/>
      <c r="BD30" s="835"/>
      <c r="BE30" s="836" t="s">
        <v>406</v>
      </c>
      <c r="BF30" s="836"/>
      <c r="BG30" s="836"/>
      <c r="BH30" s="836"/>
      <c r="BI30" s="837"/>
      <c r="BJ30" s="231"/>
      <c r="BK30" s="231"/>
      <c r="BL30" s="231"/>
      <c r="BM30" s="231"/>
      <c r="BN30" s="231"/>
      <c r="BO30" s="240"/>
      <c r="BP30" s="240"/>
      <c r="BQ30" s="237">
        <v>24</v>
      </c>
      <c r="BR30" s="238"/>
      <c r="BS30" s="777"/>
      <c r="BT30" s="778"/>
      <c r="BU30" s="778"/>
      <c r="BV30" s="778"/>
      <c r="BW30" s="778"/>
      <c r="BX30" s="778"/>
      <c r="BY30" s="778"/>
      <c r="BZ30" s="778"/>
      <c r="CA30" s="778"/>
      <c r="CB30" s="778"/>
      <c r="CC30" s="778"/>
      <c r="CD30" s="778"/>
      <c r="CE30" s="778"/>
      <c r="CF30" s="778"/>
      <c r="CG30" s="779"/>
      <c r="CH30" s="780"/>
      <c r="CI30" s="781"/>
      <c r="CJ30" s="781"/>
      <c r="CK30" s="781"/>
      <c r="CL30" s="782"/>
      <c r="CM30" s="780"/>
      <c r="CN30" s="781"/>
      <c r="CO30" s="781"/>
      <c r="CP30" s="781"/>
      <c r="CQ30" s="782"/>
      <c r="CR30" s="780"/>
      <c r="CS30" s="781"/>
      <c r="CT30" s="781"/>
      <c r="CU30" s="781"/>
      <c r="CV30" s="782"/>
      <c r="CW30" s="780"/>
      <c r="CX30" s="781"/>
      <c r="CY30" s="781"/>
      <c r="CZ30" s="781"/>
      <c r="DA30" s="782"/>
      <c r="DB30" s="780"/>
      <c r="DC30" s="781"/>
      <c r="DD30" s="781"/>
      <c r="DE30" s="781"/>
      <c r="DF30" s="782"/>
      <c r="DG30" s="780"/>
      <c r="DH30" s="781"/>
      <c r="DI30" s="781"/>
      <c r="DJ30" s="781"/>
      <c r="DK30" s="782"/>
      <c r="DL30" s="780"/>
      <c r="DM30" s="781"/>
      <c r="DN30" s="781"/>
      <c r="DO30" s="781"/>
      <c r="DP30" s="782"/>
      <c r="DQ30" s="780"/>
      <c r="DR30" s="781"/>
      <c r="DS30" s="781"/>
      <c r="DT30" s="781"/>
      <c r="DU30" s="782"/>
      <c r="DV30" s="777"/>
      <c r="DW30" s="778"/>
      <c r="DX30" s="778"/>
      <c r="DY30" s="778"/>
      <c r="DZ30" s="783"/>
      <c r="EA30" s="229"/>
    </row>
    <row r="31" spans="1:131" ht="26.25" customHeight="1" x14ac:dyDescent="0.15">
      <c r="A31" s="241">
        <v>4</v>
      </c>
      <c r="B31" s="784" t="s">
        <v>407</v>
      </c>
      <c r="C31" s="785"/>
      <c r="D31" s="785"/>
      <c r="E31" s="785"/>
      <c r="F31" s="785"/>
      <c r="G31" s="785"/>
      <c r="H31" s="785"/>
      <c r="I31" s="785"/>
      <c r="J31" s="785"/>
      <c r="K31" s="785"/>
      <c r="L31" s="785"/>
      <c r="M31" s="785"/>
      <c r="N31" s="785"/>
      <c r="O31" s="785"/>
      <c r="P31" s="786"/>
      <c r="Q31" s="787">
        <v>1003</v>
      </c>
      <c r="R31" s="788"/>
      <c r="S31" s="788"/>
      <c r="T31" s="788"/>
      <c r="U31" s="788"/>
      <c r="V31" s="788">
        <v>1215</v>
      </c>
      <c r="W31" s="788"/>
      <c r="X31" s="788"/>
      <c r="Y31" s="788"/>
      <c r="Z31" s="788"/>
      <c r="AA31" s="788">
        <v>-212</v>
      </c>
      <c r="AB31" s="788"/>
      <c r="AC31" s="788"/>
      <c r="AD31" s="788"/>
      <c r="AE31" s="789"/>
      <c r="AF31" s="790">
        <v>185</v>
      </c>
      <c r="AG31" s="791"/>
      <c r="AH31" s="791"/>
      <c r="AI31" s="791"/>
      <c r="AJ31" s="792"/>
      <c r="AK31" s="838">
        <v>111</v>
      </c>
      <c r="AL31" s="834"/>
      <c r="AM31" s="834"/>
      <c r="AN31" s="834"/>
      <c r="AO31" s="834"/>
      <c r="AP31" s="834">
        <v>2037</v>
      </c>
      <c r="AQ31" s="834"/>
      <c r="AR31" s="834"/>
      <c r="AS31" s="834"/>
      <c r="AT31" s="834"/>
      <c r="AU31" s="834" t="s">
        <v>592</v>
      </c>
      <c r="AV31" s="834"/>
      <c r="AW31" s="834"/>
      <c r="AX31" s="834"/>
      <c r="AY31" s="834"/>
      <c r="AZ31" s="835" t="s">
        <v>592</v>
      </c>
      <c r="BA31" s="835"/>
      <c r="BB31" s="835"/>
      <c r="BC31" s="835"/>
      <c r="BD31" s="835"/>
      <c r="BE31" s="836" t="s">
        <v>406</v>
      </c>
      <c r="BF31" s="836"/>
      <c r="BG31" s="836"/>
      <c r="BH31" s="836"/>
      <c r="BI31" s="837"/>
      <c r="BJ31" s="231"/>
      <c r="BK31" s="231"/>
      <c r="BL31" s="231"/>
      <c r="BM31" s="231"/>
      <c r="BN31" s="231"/>
      <c r="BO31" s="240"/>
      <c r="BP31" s="240"/>
      <c r="BQ31" s="237">
        <v>25</v>
      </c>
      <c r="BR31" s="238"/>
      <c r="BS31" s="777"/>
      <c r="BT31" s="778"/>
      <c r="BU31" s="778"/>
      <c r="BV31" s="778"/>
      <c r="BW31" s="778"/>
      <c r="BX31" s="778"/>
      <c r="BY31" s="778"/>
      <c r="BZ31" s="778"/>
      <c r="CA31" s="778"/>
      <c r="CB31" s="778"/>
      <c r="CC31" s="778"/>
      <c r="CD31" s="778"/>
      <c r="CE31" s="778"/>
      <c r="CF31" s="778"/>
      <c r="CG31" s="779"/>
      <c r="CH31" s="780"/>
      <c r="CI31" s="781"/>
      <c r="CJ31" s="781"/>
      <c r="CK31" s="781"/>
      <c r="CL31" s="782"/>
      <c r="CM31" s="780"/>
      <c r="CN31" s="781"/>
      <c r="CO31" s="781"/>
      <c r="CP31" s="781"/>
      <c r="CQ31" s="782"/>
      <c r="CR31" s="780"/>
      <c r="CS31" s="781"/>
      <c r="CT31" s="781"/>
      <c r="CU31" s="781"/>
      <c r="CV31" s="782"/>
      <c r="CW31" s="780"/>
      <c r="CX31" s="781"/>
      <c r="CY31" s="781"/>
      <c r="CZ31" s="781"/>
      <c r="DA31" s="782"/>
      <c r="DB31" s="780"/>
      <c r="DC31" s="781"/>
      <c r="DD31" s="781"/>
      <c r="DE31" s="781"/>
      <c r="DF31" s="782"/>
      <c r="DG31" s="780"/>
      <c r="DH31" s="781"/>
      <c r="DI31" s="781"/>
      <c r="DJ31" s="781"/>
      <c r="DK31" s="782"/>
      <c r="DL31" s="780"/>
      <c r="DM31" s="781"/>
      <c r="DN31" s="781"/>
      <c r="DO31" s="781"/>
      <c r="DP31" s="782"/>
      <c r="DQ31" s="780"/>
      <c r="DR31" s="781"/>
      <c r="DS31" s="781"/>
      <c r="DT31" s="781"/>
      <c r="DU31" s="782"/>
      <c r="DV31" s="777"/>
      <c r="DW31" s="778"/>
      <c r="DX31" s="778"/>
      <c r="DY31" s="778"/>
      <c r="DZ31" s="783"/>
      <c r="EA31" s="229"/>
    </row>
    <row r="32" spans="1:131" ht="26.25" customHeight="1" x14ac:dyDescent="0.15">
      <c r="A32" s="241">
        <v>5</v>
      </c>
      <c r="B32" s="784" t="s">
        <v>593</v>
      </c>
      <c r="C32" s="785"/>
      <c r="D32" s="785"/>
      <c r="E32" s="785"/>
      <c r="F32" s="785"/>
      <c r="G32" s="785"/>
      <c r="H32" s="785"/>
      <c r="I32" s="785"/>
      <c r="J32" s="785"/>
      <c r="K32" s="785"/>
      <c r="L32" s="785"/>
      <c r="M32" s="785"/>
      <c r="N32" s="785"/>
      <c r="O32" s="785"/>
      <c r="P32" s="786"/>
      <c r="Q32" s="787">
        <v>95</v>
      </c>
      <c r="R32" s="788"/>
      <c r="S32" s="788"/>
      <c r="T32" s="788"/>
      <c r="U32" s="788"/>
      <c r="V32" s="788">
        <v>79</v>
      </c>
      <c r="W32" s="788"/>
      <c r="X32" s="788"/>
      <c r="Y32" s="788"/>
      <c r="Z32" s="788"/>
      <c r="AA32" s="788">
        <v>19</v>
      </c>
      <c r="AB32" s="788"/>
      <c r="AC32" s="788"/>
      <c r="AD32" s="788"/>
      <c r="AE32" s="789"/>
      <c r="AF32" s="790">
        <v>2</v>
      </c>
      <c r="AG32" s="791"/>
      <c r="AH32" s="791"/>
      <c r="AI32" s="791"/>
      <c r="AJ32" s="792"/>
      <c r="AK32" s="838" t="s">
        <v>592</v>
      </c>
      <c r="AL32" s="834"/>
      <c r="AM32" s="834"/>
      <c r="AN32" s="834"/>
      <c r="AO32" s="834"/>
      <c r="AP32" s="834" t="s">
        <v>592</v>
      </c>
      <c r="AQ32" s="834"/>
      <c r="AR32" s="834"/>
      <c r="AS32" s="834"/>
      <c r="AT32" s="834"/>
      <c r="AU32" s="834" t="s">
        <v>592</v>
      </c>
      <c r="AV32" s="834"/>
      <c r="AW32" s="834"/>
      <c r="AX32" s="834"/>
      <c r="AY32" s="834"/>
      <c r="AZ32" s="835" t="s">
        <v>592</v>
      </c>
      <c r="BA32" s="835"/>
      <c r="BB32" s="835"/>
      <c r="BC32" s="835"/>
      <c r="BD32" s="835"/>
      <c r="BE32" s="836"/>
      <c r="BF32" s="836"/>
      <c r="BG32" s="836"/>
      <c r="BH32" s="836"/>
      <c r="BI32" s="837"/>
      <c r="BJ32" s="231"/>
      <c r="BK32" s="231"/>
      <c r="BL32" s="231"/>
      <c r="BM32" s="231"/>
      <c r="BN32" s="231"/>
      <c r="BO32" s="240"/>
      <c r="BP32" s="240"/>
      <c r="BQ32" s="237">
        <v>26</v>
      </c>
      <c r="BR32" s="238"/>
      <c r="BS32" s="777"/>
      <c r="BT32" s="778"/>
      <c r="BU32" s="778"/>
      <c r="BV32" s="778"/>
      <c r="BW32" s="778"/>
      <c r="BX32" s="778"/>
      <c r="BY32" s="778"/>
      <c r="BZ32" s="778"/>
      <c r="CA32" s="778"/>
      <c r="CB32" s="778"/>
      <c r="CC32" s="778"/>
      <c r="CD32" s="778"/>
      <c r="CE32" s="778"/>
      <c r="CF32" s="778"/>
      <c r="CG32" s="779"/>
      <c r="CH32" s="780"/>
      <c r="CI32" s="781"/>
      <c r="CJ32" s="781"/>
      <c r="CK32" s="781"/>
      <c r="CL32" s="782"/>
      <c r="CM32" s="780"/>
      <c r="CN32" s="781"/>
      <c r="CO32" s="781"/>
      <c r="CP32" s="781"/>
      <c r="CQ32" s="782"/>
      <c r="CR32" s="780"/>
      <c r="CS32" s="781"/>
      <c r="CT32" s="781"/>
      <c r="CU32" s="781"/>
      <c r="CV32" s="782"/>
      <c r="CW32" s="780"/>
      <c r="CX32" s="781"/>
      <c r="CY32" s="781"/>
      <c r="CZ32" s="781"/>
      <c r="DA32" s="782"/>
      <c r="DB32" s="780"/>
      <c r="DC32" s="781"/>
      <c r="DD32" s="781"/>
      <c r="DE32" s="781"/>
      <c r="DF32" s="782"/>
      <c r="DG32" s="780"/>
      <c r="DH32" s="781"/>
      <c r="DI32" s="781"/>
      <c r="DJ32" s="781"/>
      <c r="DK32" s="782"/>
      <c r="DL32" s="780"/>
      <c r="DM32" s="781"/>
      <c r="DN32" s="781"/>
      <c r="DO32" s="781"/>
      <c r="DP32" s="782"/>
      <c r="DQ32" s="780"/>
      <c r="DR32" s="781"/>
      <c r="DS32" s="781"/>
      <c r="DT32" s="781"/>
      <c r="DU32" s="782"/>
      <c r="DV32" s="777"/>
      <c r="DW32" s="778"/>
      <c r="DX32" s="778"/>
      <c r="DY32" s="778"/>
      <c r="DZ32" s="783"/>
      <c r="EA32" s="229"/>
    </row>
    <row r="33" spans="1:131" ht="26.25" customHeight="1" x14ac:dyDescent="0.15">
      <c r="A33" s="241">
        <v>6</v>
      </c>
      <c r="B33" s="784"/>
      <c r="C33" s="785"/>
      <c r="D33" s="785"/>
      <c r="E33" s="785"/>
      <c r="F33" s="785"/>
      <c r="G33" s="785"/>
      <c r="H33" s="785"/>
      <c r="I33" s="785"/>
      <c r="J33" s="785"/>
      <c r="K33" s="785"/>
      <c r="L33" s="785"/>
      <c r="M33" s="785"/>
      <c r="N33" s="785"/>
      <c r="O33" s="785"/>
      <c r="P33" s="786"/>
      <c r="Q33" s="787"/>
      <c r="R33" s="788"/>
      <c r="S33" s="788"/>
      <c r="T33" s="788"/>
      <c r="U33" s="788"/>
      <c r="V33" s="788"/>
      <c r="W33" s="788"/>
      <c r="X33" s="788"/>
      <c r="Y33" s="788"/>
      <c r="Z33" s="788"/>
      <c r="AA33" s="788"/>
      <c r="AB33" s="788"/>
      <c r="AC33" s="788"/>
      <c r="AD33" s="788"/>
      <c r="AE33" s="789"/>
      <c r="AF33" s="790"/>
      <c r="AG33" s="791"/>
      <c r="AH33" s="791"/>
      <c r="AI33" s="791"/>
      <c r="AJ33" s="792"/>
      <c r="AK33" s="838"/>
      <c r="AL33" s="834"/>
      <c r="AM33" s="834"/>
      <c r="AN33" s="834"/>
      <c r="AO33" s="834"/>
      <c r="AP33" s="834"/>
      <c r="AQ33" s="834"/>
      <c r="AR33" s="834"/>
      <c r="AS33" s="834"/>
      <c r="AT33" s="834"/>
      <c r="AU33" s="834"/>
      <c r="AV33" s="834"/>
      <c r="AW33" s="834"/>
      <c r="AX33" s="834"/>
      <c r="AY33" s="834"/>
      <c r="AZ33" s="835"/>
      <c r="BA33" s="835"/>
      <c r="BB33" s="835"/>
      <c r="BC33" s="835"/>
      <c r="BD33" s="835"/>
      <c r="BE33" s="836"/>
      <c r="BF33" s="836"/>
      <c r="BG33" s="836"/>
      <c r="BH33" s="836"/>
      <c r="BI33" s="837"/>
      <c r="BJ33" s="231"/>
      <c r="BK33" s="231"/>
      <c r="BL33" s="231"/>
      <c r="BM33" s="231"/>
      <c r="BN33" s="231"/>
      <c r="BO33" s="240"/>
      <c r="BP33" s="240"/>
      <c r="BQ33" s="237">
        <v>27</v>
      </c>
      <c r="BR33" s="238"/>
      <c r="BS33" s="777"/>
      <c r="BT33" s="778"/>
      <c r="BU33" s="778"/>
      <c r="BV33" s="778"/>
      <c r="BW33" s="778"/>
      <c r="BX33" s="778"/>
      <c r="BY33" s="778"/>
      <c r="BZ33" s="778"/>
      <c r="CA33" s="778"/>
      <c r="CB33" s="778"/>
      <c r="CC33" s="778"/>
      <c r="CD33" s="778"/>
      <c r="CE33" s="778"/>
      <c r="CF33" s="778"/>
      <c r="CG33" s="779"/>
      <c r="CH33" s="780"/>
      <c r="CI33" s="781"/>
      <c r="CJ33" s="781"/>
      <c r="CK33" s="781"/>
      <c r="CL33" s="782"/>
      <c r="CM33" s="780"/>
      <c r="CN33" s="781"/>
      <c r="CO33" s="781"/>
      <c r="CP33" s="781"/>
      <c r="CQ33" s="782"/>
      <c r="CR33" s="780"/>
      <c r="CS33" s="781"/>
      <c r="CT33" s="781"/>
      <c r="CU33" s="781"/>
      <c r="CV33" s="782"/>
      <c r="CW33" s="780"/>
      <c r="CX33" s="781"/>
      <c r="CY33" s="781"/>
      <c r="CZ33" s="781"/>
      <c r="DA33" s="782"/>
      <c r="DB33" s="780"/>
      <c r="DC33" s="781"/>
      <c r="DD33" s="781"/>
      <c r="DE33" s="781"/>
      <c r="DF33" s="782"/>
      <c r="DG33" s="780"/>
      <c r="DH33" s="781"/>
      <c r="DI33" s="781"/>
      <c r="DJ33" s="781"/>
      <c r="DK33" s="782"/>
      <c r="DL33" s="780"/>
      <c r="DM33" s="781"/>
      <c r="DN33" s="781"/>
      <c r="DO33" s="781"/>
      <c r="DP33" s="782"/>
      <c r="DQ33" s="780"/>
      <c r="DR33" s="781"/>
      <c r="DS33" s="781"/>
      <c r="DT33" s="781"/>
      <c r="DU33" s="782"/>
      <c r="DV33" s="777"/>
      <c r="DW33" s="778"/>
      <c r="DX33" s="778"/>
      <c r="DY33" s="778"/>
      <c r="DZ33" s="783"/>
      <c r="EA33" s="229"/>
    </row>
    <row r="34" spans="1:131" ht="26.25" customHeight="1" x14ac:dyDescent="0.15">
      <c r="A34" s="241">
        <v>7</v>
      </c>
      <c r="B34" s="784"/>
      <c r="C34" s="785"/>
      <c r="D34" s="785"/>
      <c r="E34" s="785"/>
      <c r="F34" s="785"/>
      <c r="G34" s="785"/>
      <c r="H34" s="785"/>
      <c r="I34" s="785"/>
      <c r="J34" s="785"/>
      <c r="K34" s="785"/>
      <c r="L34" s="785"/>
      <c r="M34" s="785"/>
      <c r="N34" s="785"/>
      <c r="O34" s="785"/>
      <c r="P34" s="786"/>
      <c r="Q34" s="787"/>
      <c r="R34" s="788"/>
      <c r="S34" s="788"/>
      <c r="T34" s="788"/>
      <c r="U34" s="788"/>
      <c r="V34" s="788"/>
      <c r="W34" s="788"/>
      <c r="X34" s="788"/>
      <c r="Y34" s="788"/>
      <c r="Z34" s="788"/>
      <c r="AA34" s="788"/>
      <c r="AB34" s="788"/>
      <c r="AC34" s="788"/>
      <c r="AD34" s="788"/>
      <c r="AE34" s="789"/>
      <c r="AF34" s="790"/>
      <c r="AG34" s="791"/>
      <c r="AH34" s="791"/>
      <c r="AI34" s="791"/>
      <c r="AJ34" s="792"/>
      <c r="AK34" s="838"/>
      <c r="AL34" s="834"/>
      <c r="AM34" s="834"/>
      <c r="AN34" s="834"/>
      <c r="AO34" s="834"/>
      <c r="AP34" s="834"/>
      <c r="AQ34" s="834"/>
      <c r="AR34" s="834"/>
      <c r="AS34" s="834"/>
      <c r="AT34" s="834"/>
      <c r="AU34" s="834"/>
      <c r="AV34" s="834"/>
      <c r="AW34" s="834"/>
      <c r="AX34" s="834"/>
      <c r="AY34" s="834"/>
      <c r="AZ34" s="835"/>
      <c r="BA34" s="835"/>
      <c r="BB34" s="835"/>
      <c r="BC34" s="835"/>
      <c r="BD34" s="835"/>
      <c r="BE34" s="836"/>
      <c r="BF34" s="836"/>
      <c r="BG34" s="836"/>
      <c r="BH34" s="836"/>
      <c r="BI34" s="837"/>
      <c r="BJ34" s="231"/>
      <c r="BK34" s="231"/>
      <c r="BL34" s="231"/>
      <c r="BM34" s="231"/>
      <c r="BN34" s="231"/>
      <c r="BO34" s="240"/>
      <c r="BP34" s="240"/>
      <c r="BQ34" s="237">
        <v>28</v>
      </c>
      <c r="BR34" s="238"/>
      <c r="BS34" s="777"/>
      <c r="BT34" s="778"/>
      <c r="BU34" s="778"/>
      <c r="BV34" s="778"/>
      <c r="BW34" s="778"/>
      <c r="BX34" s="778"/>
      <c r="BY34" s="778"/>
      <c r="BZ34" s="778"/>
      <c r="CA34" s="778"/>
      <c r="CB34" s="778"/>
      <c r="CC34" s="778"/>
      <c r="CD34" s="778"/>
      <c r="CE34" s="778"/>
      <c r="CF34" s="778"/>
      <c r="CG34" s="779"/>
      <c r="CH34" s="780"/>
      <c r="CI34" s="781"/>
      <c r="CJ34" s="781"/>
      <c r="CK34" s="781"/>
      <c r="CL34" s="782"/>
      <c r="CM34" s="780"/>
      <c r="CN34" s="781"/>
      <c r="CO34" s="781"/>
      <c r="CP34" s="781"/>
      <c r="CQ34" s="782"/>
      <c r="CR34" s="780"/>
      <c r="CS34" s="781"/>
      <c r="CT34" s="781"/>
      <c r="CU34" s="781"/>
      <c r="CV34" s="782"/>
      <c r="CW34" s="780"/>
      <c r="CX34" s="781"/>
      <c r="CY34" s="781"/>
      <c r="CZ34" s="781"/>
      <c r="DA34" s="782"/>
      <c r="DB34" s="780"/>
      <c r="DC34" s="781"/>
      <c r="DD34" s="781"/>
      <c r="DE34" s="781"/>
      <c r="DF34" s="782"/>
      <c r="DG34" s="780"/>
      <c r="DH34" s="781"/>
      <c r="DI34" s="781"/>
      <c r="DJ34" s="781"/>
      <c r="DK34" s="782"/>
      <c r="DL34" s="780"/>
      <c r="DM34" s="781"/>
      <c r="DN34" s="781"/>
      <c r="DO34" s="781"/>
      <c r="DP34" s="782"/>
      <c r="DQ34" s="780"/>
      <c r="DR34" s="781"/>
      <c r="DS34" s="781"/>
      <c r="DT34" s="781"/>
      <c r="DU34" s="782"/>
      <c r="DV34" s="777"/>
      <c r="DW34" s="778"/>
      <c r="DX34" s="778"/>
      <c r="DY34" s="778"/>
      <c r="DZ34" s="783"/>
      <c r="EA34" s="229"/>
    </row>
    <row r="35" spans="1:131" ht="26.25" customHeight="1" x14ac:dyDescent="0.15">
      <c r="A35" s="241">
        <v>8</v>
      </c>
      <c r="B35" s="784"/>
      <c r="C35" s="785"/>
      <c r="D35" s="785"/>
      <c r="E35" s="785"/>
      <c r="F35" s="785"/>
      <c r="G35" s="785"/>
      <c r="H35" s="785"/>
      <c r="I35" s="785"/>
      <c r="J35" s="785"/>
      <c r="K35" s="785"/>
      <c r="L35" s="785"/>
      <c r="M35" s="785"/>
      <c r="N35" s="785"/>
      <c r="O35" s="785"/>
      <c r="P35" s="786"/>
      <c r="Q35" s="787"/>
      <c r="R35" s="788"/>
      <c r="S35" s="788"/>
      <c r="T35" s="788"/>
      <c r="U35" s="788"/>
      <c r="V35" s="788"/>
      <c r="W35" s="788"/>
      <c r="X35" s="788"/>
      <c r="Y35" s="788"/>
      <c r="Z35" s="788"/>
      <c r="AA35" s="788"/>
      <c r="AB35" s="788"/>
      <c r="AC35" s="788"/>
      <c r="AD35" s="788"/>
      <c r="AE35" s="789"/>
      <c r="AF35" s="790"/>
      <c r="AG35" s="791"/>
      <c r="AH35" s="791"/>
      <c r="AI35" s="791"/>
      <c r="AJ35" s="792"/>
      <c r="AK35" s="838"/>
      <c r="AL35" s="834"/>
      <c r="AM35" s="834"/>
      <c r="AN35" s="834"/>
      <c r="AO35" s="834"/>
      <c r="AP35" s="834"/>
      <c r="AQ35" s="834"/>
      <c r="AR35" s="834"/>
      <c r="AS35" s="834"/>
      <c r="AT35" s="834"/>
      <c r="AU35" s="834"/>
      <c r="AV35" s="834"/>
      <c r="AW35" s="834"/>
      <c r="AX35" s="834"/>
      <c r="AY35" s="834"/>
      <c r="AZ35" s="835"/>
      <c r="BA35" s="835"/>
      <c r="BB35" s="835"/>
      <c r="BC35" s="835"/>
      <c r="BD35" s="835"/>
      <c r="BE35" s="836"/>
      <c r="BF35" s="836"/>
      <c r="BG35" s="836"/>
      <c r="BH35" s="836"/>
      <c r="BI35" s="837"/>
      <c r="BJ35" s="231"/>
      <c r="BK35" s="231"/>
      <c r="BL35" s="231"/>
      <c r="BM35" s="231"/>
      <c r="BN35" s="231"/>
      <c r="BO35" s="240"/>
      <c r="BP35" s="240"/>
      <c r="BQ35" s="237">
        <v>29</v>
      </c>
      <c r="BR35" s="238"/>
      <c r="BS35" s="777"/>
      <c r="BT35" s="778"/>
      <c r="BU35" s="778"/>
      <c r="BV35" s="778"/>
      <c r="BW35" s="778"/>
      <c r="BX35" s="778"/>
      <c r="BY35" s="778"/>
      <c r="BZ35" s="778"/>
      <c r="CA35" s="778"/>
      <c r="CB35" s="778"/>
      <c r="CC35" s="778"/>
      <c r="CD35" s="778"/>
      <c r="CE35" s="778"/>
      <c r="CF35" s="778"/>
      <c r="CG35" s="779"/>
      <c r="CH35" s="780"/>
      <c r="CI35" s="781"/>
      <c r="CJ35" s="781"/>
      <c r="CK35" s="781"/>
      <c r="CL35" s="782"/>
      <c r="CM35" s="780"/>
      <c r="CN35" s="781"/>
      <c r="CO35" s="781"/>
      <c r="CP35" s="781"/>
      <c r="CQ35" s="782"/>
      <c r="CR35" s="780"/>
      <c r="CS35" s="781"/>
      <c r="CT35" s="781"/>
      <c r="CU35" s="781"/>
      <c r="CV35" s="782"/>
      <c r="CW35" s="780"/>
      <c r="CX35" s="781"/>
      <c r="CY35" s="781"/>
      <c r="CZ35" s="781"/>
      <c r="DA35" s="782"/>
      <c r="DB35" s="780"/>
      <c r="DC35" s="781"/>
      <c r="DD35" s="781"/>
      <c r="DE35" s="781"/>
      <c r="DF35" s="782"/>
      <c r="DG35" s="780"/>
      <c r="DH35" s="781"/>
      <c r="DI35" s="781"/>
      <c r="DJ35" s="781"/>
      <c r="DK35" s="782"/>
      <c r="DL35" s="780"/>
      <c r="DM35" s="781"/>
      <c r="DN35" s="781"/>
      <c r="DO35" s="781"/>
      <c r="DP35" s="782"/>
      <c r="DQ35" s="780"/>
      <c r="DR35" s="781"/>
      <c r="DS35" s="781"/>
      <c r="DT35" s="781"/>
      <c r="DU35" s="782"/>
      <c r="DV35" s="777"/>
      <c r="DW35" s="778"/>
      <c r="DX35" s="778"/>
      <c r="DY35" s="778"/>
      <c r="DZ35" s="783"/>
      <c r="EA35" s="229"/>
    </row>
    <row r="36" spans="1:131" ht="26.25" customHeight="1" x14ac:dyDescent="0.15">
      <c r="A36" s="241">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89"/>
      <c r="AF36" s="790"/>
      <c r="AG36" s="791"/>
      <c r="AH36" s="791"/>
      <c r="AI36" s="791"/>
      <c r="AJ36" s="792"/>
      <c r="AK36" s="838"/>
      <c r="AL36" s="834"/>
      <c r="AM36" s="834"/>
      <c r="AN36" s="834"/>
      <c r="AO36" s="834"/>
      <c r="AP36" s="834"/>
      <c r="AQ36" s="834"/>
      <c r="AR36" s="834"/>
      <c r="AS36" s="834"/>
      <c r="AT36" s="834"/>
      <c r="AU36" s="834"/>
      <c r="AV36" s="834"/>
      <c r="AW36" s="834"/>
      <c r="AX36" s="834"/>
      <c r="AY36" s="834"/>
      <c r="AZ36" s="835"/>
      <c r="BA36" s="835"/>
      <c r="BB36" s="835"/>
      <c r="BC36" s="835"/>
      <c r="BD36" s="835"/>
      <c r="BE36" s="836"/>
      <c r="BF36" s="836"/>
      <c r="BG36" s="836"/>
      <c r="BH36" s="836"/>
      <c r="BI36" s="837"/>
      <c r="BJ36" s="231"/>
      <c r="BK36" s="231"/>
      <c r="BL36" s="231"/>
      <c r="BM36" s="231"/>
      <c r="BN36" s="231"/>
      <c r="BO36" s="240"/>
      <c r="BP36" s="240"/>
      <c r="BQ36" s="237">
        <v>30</v>
      </c>
      <c r="BR36" s="238"/>
      <c r="BS36" s="777"/>
      <c r="BT36" s="778"/>
      <c r="BU36" s="778"/>
      <c r="BV36" s="778"/>
      <c r="BW36" s="778"/>
      <c r="BX36" s="778"/>
      <c r="BY36" s="778"/>
      <c r="BZ36" s="778"/>
      <c r="CA36" s="778"/>
      <c r="CB36" s="778"/>
      <c r="CC36" s="778"/>
      <c r="CD36" s="778"/>
      <c r="CE36" s="778"/>
      <c r="CF36" s="778"/>
      <c r="CG36" s="779"/>
      <c r="CH36" s="780"/>
      <c r="CI36" s="781"/>
      <c r="CJ36" s="781"/>
      <c r="CK36" s="781"/>
      <c r="CL36" s="782"/>
      <c r="CM36" s="780"/>
      <c r="CN36" s="781"/>
      <c r="CO36" s="781"/>
      <c r="CP36" s="781"/>
      <c r="CQ36" s="782"/>
      <c r="CR36" s="780"/>
      <c r="CS36" s="781"/>
      <c r="CT36" s="781"/>
      <c r="CU36" s="781"/>
      <c r="CV36" s="782"/>
      <c r="CW36" s="780"/>
      <c r="CX36" s="781"/>
      <c r="CY36" s="781"/>
      <c r="CZ36" s="781"/>
      <c r="DA36" s="782"/>
      <c r="DB36" s="780"/>
      <c r="DC36" s="781"/>
      <c r="DD36" s="781"/>
      <c r="DE36" s="781"/>
      <c r="DF36" s="782"/>
      <c r="DG36" s="780"/>
      <c r="DH36" s="781"/>
      <c r="DI36" s="781"/>
      <c r="DJ36" s="781"/>
      <c r="DK36" s="782"/>
      <c r="DL36" s="780"/>
      <c r="DM36" s="781"/>
      <c r="DN36" s="781"/>
      <c r="DO36" s="781"/>
      <c r="DP36" s="782"/>
      <c r="DQ36" s="780"/>
      <c r="DR36" s="781"/>
      <c r="DS36" s="781"/>
      <c r="DT36" s="781"/>
      <c r="DU36" s="782"/>
      <c r="DV36" s="777"/>
      <c r="DW36" s="778"/>
      <c r="DX36" s="778"/>
      <c r="DY36" s="778"/>
      <c r="DZ36" s="783"/>
      <c r="EA36" s="229"/>
    </row>
    <row r="37" spans="1:131" ht="26.25" customHeight="1" x14ac:dyDescent="0.15">
      <c r="A37" s="241">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89"/>
      <c r="AF37" s="790"/>
      <c r="AG37" s="791"/>
      <c r="AH37" s="791"/>
      <c r="AI37" s="791"/>
      <c r="AJ37" s="792"/>
      <c r="AK37" s="838"/>
      <c r="AL37" s="834"/>
      <c r="AM37" s="834"/>
      <c r="AN37" s="834"/>
      <c r="AO37" s="834"/>
      <c r="AP37" s="834"/>
      <c r="AQ37" s="834"/>
      <c r="AR37" s="834"/>
      <c r="AS37" s="834"/>
      <c r="AT37" s="834"/>
      <c r="AU37" s="834"/>
      <c r="AV37" s="834"/>
      <c r="AW37" s="834"/>
      <c r="AX37" s="834"/>
      <c r="AY37" s="834"/>
      <c r="AZ37" s="835"/>
      <c r="BA37" s="835"/>
      <c r="BB37" s="835"/>
      <c r="BC37" s="835"/>
      <c r="BD37" s="835"/>
      <c r="BE37" s="836"/>
      <c r="BF37" s="836"/>
      <c r="BG37" s="836"/>
      <c r="BH37" s="836"/>
      <c r="BI37" s="837"/>
      <c r="BJ37" s="231"/>
      <c r="BK37" s="231"/>
      <c r="BL37" s="231"/>
      <c r="BM37" s="231"/>
      <c r="BN37" s="231"/>
      <c r="BO37" s="240"/>
      <c r="BP37" s="240"/>
      <c r="BQ37" s="237">
        <v>31</v>
      </c>
      <c r="BR37" s="238"/>
      <c r="BS37" s="777"/>
      <c r="BT37" s="778"/>
      <c r="BU37" s="778"/>
      <c r="BV37" s="778"/>
      <c r="BW37" s="778"/>
      <c r="BX37" s="778"/>
      <c r="BY37" s="778"/>
      <c r="BZ37" s="778"/>
      <c r="CA37" s="778"/>
      <c r="CB37" s="778"/>
      <c r="CC37" s="778"/>
      <c r="CD37" s="778"/>
      <c r="CE37" s="778"/>
      <c r="CF37" s="778"/>
      <c r="CG37" s="779"/>
      <c r="CH37" s="780"/>
      <c r="CI37" s="781"/>
      <c r="CJ37" s="781"/>
      <c r="CK37" s="781"/>
      <c r="CL37" s="782"/>
      <c r="CM37" s="780"/>
      <c r="CN37" s="781"/>
      <c r="CO37" s="781"/>
      <c r="CP37" s="781"/>
      <c r="CQ37" s="782"/>
      <c r="CR37" s="780"/>
      <c r="CS37" s="781"/>
      <c r="CT37" s="781"/>
      <c r="CU37" s="781"/>
      <c r="CV37" s="782"/>
      <c r="CW37" s="780"/>
      <c r="CX37" s="781"/>
      <c r="CY37" s="781"/>
      <c r="CZ37" s="781"/>
      <c r="DA37" s="782"/>
      <c r="DB37" s="780"/>
      <c r="DC37" s="781"/>
      <c r="DD37" s="781"/>
      <c r="DE37" s="781"/>
      <c r="DF37" s="782"/>
      <c r="DG37" s="780"/>
      <c r="DH37" s="781"/>
      <c r="DI37" s="781"/>
      <c r="DJ37" s="781"/>
      <c r="DK37" s="782"/>
      <c r="DL37" s="780"/>
      <c r="DM37" s="781"/>
      <c r="DN37" s="781"/>
      <c r="DO37" s="781"/>
      <c r="DP37" s="782"/>
      <c r="DQ37" s="780"/>
      <c r="DR37" s="781"/>
      <c r="DS37" s="781"/>
      <c r="DT37" s="781"/>
      <c r="DU37" s="782"/>
      <c r="DV37" s="777"/>
      <c r="DW37" s="778"/>
      <c r="DX37" s="778"/>
      <c r="DY37" s="778"/>
      <c r="DZ37" s="783"/>
      <c r="EA37" s="229"/>
    </row>
    <row r="38" spans="1:131" ht="26.25" customHeight="1" x14ac:dyDescent="0.15">
      <c r="A38" s="241">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89"/>
      <c r="AF38" s="790"/>
      <c r="AG38" s="791"/>
      <c r="AH38" s="791"/>
      <c r="AI38" s="791"/>
      <c r="AJ38" s="792"/>
      <c r="AK38" s="838"/>
      <c r="AL38" s="834"/>
      <c r="AM38" s="834"/>
      <c r="AN38" s="834"/>
      <c r="AO38" s="834"/>
      <c r="AP38" s="834"/>
      <c r="AQ38" s="834"/>
      <c r="AR38" s="834"/>
      <c r="AS38" s="834"/>
      <c r="AT38" s="834"/>
      <c r="AU38" s="834"/>
      <c r="AV38" s="834"/>
      <c r="AW38" s="834"/>
      <c r="AX38" s="834"/>
      <c r="AY38" s="834"/>
      <c r="AZ38" s="835"/>
      <c r="BA38" s="835"/>
      <c r="BB38" s="835"/>
      <c r="BC38" s="835"/>
      <c r="BD38" s="835"/>
      <c r="BE38" s="836"/>
      <c r="BF38" s="836"/>
      <c r="BG38" s="836"/>
      <c r="BH38" s="836"/>
      <c r="BI38" s="837"/>
      <c r="BJ38" s="231"/>
      <c r="BK38" s="231"/>
      <c r="BL38" s="231"/>
      <c r="BM38" s="231"/>
      <c r="BN38" s="231"/>
      <c r="BO38" s="240"/>
      <c r="BP38" s="240"/>
      <c r="BQ38" s="237">
        <v>32</v>
      </c>
      <c r="BR38" s="238"/>
      <c r="BS38" s="777"/>
      <c r="BT38" s="778"/>
      <c r="BU38" s="778"/>
      <c r="BV38" s="778"/>
      <c r="BW38" s="778"/>
      <c r="BX38" s="778"/>
      <c r="BY38" s="778"/>
      <c r="BZ38" s="778"/>
      <c r="CA38" s="778"/>
      <c r="CB38" s="778"/>
      <c r="CC38" s="778"/>
      <c r="CD38" s="778"/>
      <c r="CE38" s="778"/>
      <c r="CF38" s="778"/>
      <c r="CG38" s="779"/>
      <c r="CH38" s="780"/>
      <c r="CI38" s="781"/>
      <c r="CJ38" s="781"/>
      <c r="CK38" s="781"/>
      <c r="CL38" s="782"/>
      <c r="CM38" s="780"/>
      <c r="CN38" s="781"/>
      <c r="CO38" s="781"/>
      <c r="CP38" s="781"/>
      <c r="CQ38" s="782"/>
      <c r="CR38" s="780"/>
      <c r="CS38" s="781"/>
      <c r="CT38" s="781"/>
      <c r="CU38" s="781"/>
      <c r="CV38" s="782"/>
      <c r="CW38" s="780"/>
      <c r="CX38" s="781"/>
      <c r="CY38" s="781"/>
      <c r="CZ38" s="781"/>
      <c r="DA38" s="782"/>
      <c r="DB38" s="780"/>
      <c r="DC38" s="781"/>
      <c r="DD38" s="781"/>
      <c r="DE38" s="781"/>
      <c r="DF38" s="782"/>
      <c r="DG38" s="780"/>
      <c r="DH38" s="781"/>
      <c r="DI38" s="781"/>
      <c r="DJ38" s="781"/>
      <c r="DK38" s="782"/>
      <c r="DL38" s="780"/>
      <c r="DM38" s="781"/>
      <c r="DN38" s="781"/>
      <c r="DO38" s="781"/>
      <c r="DP38" s="782"/>
      <c r="DQ38" s="780"/>
      <c r="DR38" s="781"/>
      <c r="DS38" s="781"/>
      <c r="DT38" s="781"/>
      <c r="DU38" s="782"/>
      <c r="DV38" s="777"/>
      <c r="DW38" s="778"/>
      <c r="DX38" s="778"/>
      <c r="DY38" s="778"/>
      <c r="DZ38" s="783"/>
      <c r="EA38" s="229"/>
    </row>
    <row r="39" spans="1:131" ht="26.25" customHeight="1" x14ac:dyDescent="0.15">
      <c r="A39" s="241">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89"/>
      <c r="AF39" s="790"/>
      <c r="AG39" s="791"/>
      <c r="AH39" s="791"/>
      <c r="AI39" s="791"/>
      <c r="AJ39" s="792"/>
      <c r="AK39" s="838"/>
      <c r="AL39" s="834"/>
      <c r="AM39" s="834"/>
      <c r="AN39" s="834"/>
      <c r="AO39" s="834"/>
      <c r="AP39" s="834"/>
      <c r="AQ39" s="834"/>
      <c r="AR39" s="834"/>
      <c r="AS39" s="834"/>
      <c r="AT39" s="834"/>
      <c r="AU39" s="834"/>
      <c r="AV39" s="834"/>
      <c r="AW39" s="834"/>
      <c r="AX39" s="834"/>
      <c r="AY39" s="834"/>
      <c r="AZ39" s="835"/>
      <c r="BA39" s="835"/>
      <c r="BB39" s="835"/>
      <c r="BC39" s="835"/>
      <c r="BD39" s="835"/>
      <c r="BE39" s="836"/>
      <c r="BF39" s="836"/>
      <c r="BG39" s="836"/>
      <c r="BH39" s="836"/>
      <c r="BI39" s="837"/>
      <c r="BJ39" s="231"/>
      <c r="BK39" s="231"/>
      <c r="BL39" s="231"/>
      <c r="BM39" s="231"/>
      <c r="BN39" s="231"/>
      <c r="BO39" s="240"/>
      <c r="BP39" s="240"/>
      <c r="BQ39" s="237">
        <v>33</v>
      </c>
      <c r="BR39" s="238"/>
      <c r="BS39" s="777"/>
      <c r="BT39" s="778"/>
      <c r="BU39" s="778"/>
      <c r="BV39" s="778"/>
      <c r="BW39" s="778"/>
      <c r="BX39" s="778"/>
      <c r="BY39" s="778"/>
      <c r="BZ39" s="778"/>
      <c r="CA39" s="778"/>
      <c r="CB39" s="778"/>
      <c r="CC39" s="778"/>
      <c r="CD39" s="778"/>
      <c r="CE39" s="778"/>
      <c r="CF39" s="778"/>
      <c r="CG39" s="779"/>
      <c r="CH39" s="780"/>
      <c r="CI39" s="781"/>
      <c r="CJ39" s="781"/>
      <c r="CK39" s="781"/>
      <c r="CL39" s="782"/>
      <c r="CM39" s="780"/>
      <c r="CN39" s="781"/>
      <c r="CO39" s="781"/>
      <c r="CP39" s="781"/>
      <c r="CQ39" s="782"/>
      <c r="CR39" s="780"/>
      <c r="CS39" s="781"/>
      <c r="CT39" s="781"/>
      <c r="CU39" s="781"/>
      <c r="CV39" s="782"/>
      <c r="CW39" s="780"/>
      <c r="CX39" s="781"/>
      <c r="CY39" s="781"/>
      <c r="CZ39" s="781"/>
      <c r="DA39" s="782"/>
      <c r="DB39" s="780"/>
      <c r="DC39" s="781"/>
      <c r="DD39" s="781"/>
      <c r="DE39" s="781"/>
      <c r="DF39" s="782"/>
      <c r="DG39" s="780"/>
      <c r="DH39" s="781"/>
      <c r="DI39" s="781"/>
      <c r="DJ39" s="781"/>
      <c r="DK39" s="782"/>
      <c r="DL39" s="780"/>
      <c r="DM39" s="781"/>
      <c r="DN39" s="781"/>
      <c r="DO39" s="781"/>
      <c r="DP39" s="782"/>
      <c r="DQ39" s="780"/>
      <c r="DR39" s="781"/>
      <c r="DS39" s="781"/>
      <c r="DT39" s="781"/>
      <c r="DU39" s="782"/>
      <c r="DV39" s="777"/>
      <c r="DW39" s="778"/>
      <c r="DX39" s="778"/>
      <c r="DY39" s="778"/>
      <c r="DZ39" s="783"/>
      <c r="EA39" s="229"/>
    </row>
    <row r="40" spans="1:131" ht="26.25" customHeight="1" x14ac:dyDescent="0.15">
      <c r="A40" s="237">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89"/>
      <c r="AF40" s="790"/>
      <c r="AG40" s="791"/>
      <c r="AH40" s="791"/>
      <c r="AI40" s="791"/>
      <c r="AJ40" s="792"/>
      <c r="AK40" s="838"/>
      <c r="AL40" s="834"/>
      <c r="AM40" s="834"/>
      <c r="AN40" s="834"/>
      <c r="AO40" s="834"/>
      <c r="AP40" s="834"/>
      <c r="AQ40" s="834"/>
      <c r="AR40" s="834"/>
      <c r="AS40" s="834"/>
      <c r="AT40" s="834"/>
      <c r="AU40" s="834"/>
      <c r="AV40" s="834"/>
      <c r="AW40" s="834"/>
      <c r="AX40" s="834"/>
      <c r="AY40" s="834"/>
      <c r="AZ40" s="835"/>
      <c r="BA40" s="835"/>
      <c r="BB40" s="835"/>
      <c r="BC40" s="835"/>
      <c r="BD40" s="835"/>
      <c r="BE40" s="836"/>
      <c r="BF40" s="836"/>
      <c r="BG40" s="836"/>
      <c r="BH40" s="836"/>
      <c r="BI40" s="837"/>
      <c r="BJ40" s="231"/>
      <c r="BK40" s="231"/>
      <c r="BL40" s="231"/>
      <c r="BM40" s="231"/>
      <c r="BN40" s="231"/>
      <c r="BO40" s="240"/>
      <c r="BP40" s="240"/>
      <c r="BQ40" s="237">
        <v>34</v>
      </c>
      <c r="BR40" s="238"/>
      <c r="BS40" s="777"/>
      <c r="BT40" s="778"/>
      <c r="BU40" s="778"/>
      <c r="BV40" s="778"/>
      <c r="BW40" s="778"/>
      <c r="BX40" s="778"/>
      <c r="BY40" s="778"/>
      <c r="BZ40" s="778"/>
      <c r="CA40" s="778"/>
      <c r="CB40" s="778"/>
      <c r="CC40" s="778"/>
      <c r="CD40" s="778"/>
      <c r="CE40" s="778"/>
      <c r="CF40" s="778"/>
      <c r="CG40" s="779"/>
      <c r="CH40" s="780"/>
      <c r="CI40" s="781"/>
      <c r="CJ40" s="781"/>
      <c r="CK40" s="781"/>
      <c r="CL40" s="782"/>
      <c r="CM40" s="780"/>
      <c r="CN40" s="781"/>
      <c r="CO40" s="781"/>
      <c r="CP40" s="781"/>
      <c r="CQ40" s="782"/>
      <c r="CR40" s="780"/>
      <c r="CS40" s="781"/>
      <c r="CT40" s="781"/>
      <c r="CU40" s="781"/>
      <c r="CV40" s="782"/>
      <c r="CW40" s="780"/>
      <c r="CX40" s="781"/>
      <c r="CY40" s="781"/>
      <c r="CZ40" s="781"/>
      <c r="DA40" s="782"/>
      <c r="DB40" s="780"/>
      <c r="DC40" s="781"/>
      <c r="DD40" s="781"/>
      <c r="DE40" s="781"/>
      <c r="DF40" s="782"/>
      <c r="DG40" s="780"/>
      <c r="DH40" s="781"/>
      <c r="DI40" s="781"/>
      <c r="DJ40" s="781"/>
      <c r="DK40" s="782"/>
      <c r="DL40" s="780"/>
      <c r="DM40" s="781"/>
      <c r="DN40" s="781"/>
      <c r="DO40" s="781"/>
      <c r="DP40" s="782"/>
      <c r="DQ40" s="780"/>
      <c r="DR40" s="781"/>
      <c r="DS40" s="781"/>
      <c r="DT40" s="781"/>
      <c r="DU40" s="782"/>
      <c r="DV40" s="777"/>
      <c r="DW40" s="778"/>
      <c r="DX40" s="778"/>
      <c r="DY40" s="778"/>
      <c r="DZ40" s="783"/>
      <c r="EA40" s="229"/>
    </row>
    <row r="41" spans="1:131" ht="26.25" customHeight="1" x14ac:dyDescent="0.15">
      <c r="A41" s="237">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89"/>
      <c r="AF41" s="790"/>
      <c r="AG41" s="791"/>
      <c r="AH41" s="791"/>
      <c r="AI41" s="791"/>
      <c r="AJ41" s="792"/>
      <c r="AK41" s="838"/>
      <c r="AL41" s="834"/>
      <c r="AM41" s="834"/>
      <c r="AN41" s="834"/>
      <c r="AO41" s="834"/>
      <c r="AP41" s="834"/>
      <c r="AQ41" s="834"/>
      <c r="AR41" s="834"/>
      <c r="AS41" s="834"/>
      <c r="AT41" s="834"/>
      <c r="AU41" s="834"/>
      <c r="AV41" s="834"/>
      <c r="AW41" s="834"/>
      <c r="AX41" s="834"/>
      <c r="AY41" s="834"/>
      <c r="AZ41" s="835"/>
      <c r="BA41" s="835"/>
      <c r="BB41" s="835"/>
      <c r="BC41" s="835"/>
      <c r="BD41" s="835"/>
      <c r="BE41" s="836"/>
      <c r="BF41" s="836"/>
      <c r="BG41" s="836"/>
      <c r="BH41" s="836"/>
      <c r="BI41" s="837"/>
      <c r="BJ41" s="231"/>
      <c r="BK41" s="231"/>
      <c r="BL41" s="231"/>
      <c r="BM41" s="231"/>
      <c r="BN41" s="231"/>
      <c r="BO41" s="240"/>
      <c r="BP41" s="240"/>
      <c r="BQ41" s="237">
        <v>35</v>
      </c>
      <c r="BR41" s="238"/>
      <c r="BS41" s="777"/>
      <c r="BT41" s="778"/>
      <c r="BU41" s="778"/>
      <c r="BV41" s="778"/>
      <c r="BW41" s="778"/>
      <c r="BX41" s="778"/>
      <c r="BY41" s="778"/>
      <c r="BZ41" s="778"/>
      <c r="CA41" s="778"/>
      <c r="CB41" s="778"/>
      <c r="CC41" s="778"/>
      <c r="CD41" s="778"/>
      <c r="CE41" s="778"/>
      <c r="CF41" s="778"/>
      <c r="CG41" s="779"/>
      <c r="CH41" s="780"/>
      <c r="CI41" s="781"/>
      <c r="CJ41" s="781"/>
      <c r="CK41" s="781"/>
      <c r="CL41" s="782"/>
      <c r="CM41" s="780"/>
      <c r="CN41" s="781"/>
      <c r="CO41" s="781"/>
      <c r="CP41" s="781"/>
      <c r="CQ41" s="782"/>
      <c r="CR41" s="780"/>
      <c r="CS41" s="781"/>
      <c r="CT41" s="781"/>
      <c r="CU41" s="781"/>
      <c r="CV41" s="782"/>
      <c r="CW41" s="780"/>
      <c r="CX41" s="781"/>
      <c r="CY41" s="781"/>
      <c r="CZ41" s="781"/>
      <c r="DA41" s="782"/>
      <c r="DB41" s="780"/>
      <c r="DC41" s="781"/>
      <c r="DD41" s="781"/>
      <c r="DE41" s="781"/>
      <c r="DF41" s="782"/>
      <c r="DG41" s="780"/>
      <c r="DH41" s="781"/>
      <c r="DI41" s="781"/>
      <c r="DJ41" s="781"/>
      <c r="DK41" s="782"/>
      <c r="DL41" s="780"/>
      <c r="DM41" s="781"/>
      <c r="DN41" s="781"/>
      <c r="DO41" s="781"/>
      <c r="DP41" s="782"/>
      <c r="DQ41" s="780"/>
      <c r="DR41" s="781"/>
      <c r="DS41" s="781"/>
      <c r="DT41" s="781"/>
      <c r="DU41" s="782"/>
      <c r="DV41" s="777"/>
      <c r="DW41" s="778"/>
      <c r="DX41" s="778"/>
      <c r="DY41" s="778"/>
      <c r="DZ41" s="783"/>
      <c r="EA41" s="229"/>
    </row>
    <row r="42" spans="1:131" ht="26.25" customHeight="1" x14ac:dyDescent="0.15">
      <c r="A42" s="237">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89"/>
      <c r="AF42" s="790"/>
      <c r="AG42" s="791"/>
      <c r="AH42" s="791"/>
      <c r="AI42" s="791"/>
      <c r="AJ42" s="792"/>
      <c r="AK42" s="838"/>
      <c r="AL42" s="834"/>
      <c r="AM42" s="834"/>
      <c r="AN42" s="834"/>
      <c r="AO42" s="834"/>
      <c r="AP42" s="834"/>
      <c r="AQ42" s="834"/>
      <c r="AR42" s="834"/>
      <c r="AS42" s="834"/>
      <c r="AT42" s="834"/>
      <c r="AU42" s="834"/>
      <c r="AV42" s="834"/>
      <c r="AW42" s="834"/>
      <c r="AX42" s="834"/>
      <c r="AY42" s="834"/>
      <c r="AZ42" s="835"/>
      <c r="BA42" s="835"/>
      <c r="BB42" s="835"/>
      <c r="BC42" s="835"/>
      <c r="BD42" s="835"/>
      <c r="BE42" s="836"/>
      <c r="BF42" s="836"/>
      <c r="BG42" s="836"/>
      <c r="BH42" s="836"/>
      <c r="BI42" s="837"/>
      <c r="BJ42" s="231"/>
      <c r="BK42" s="231"/>
      <c r="BL42" s="231"/>
      <c r="BM42" s="231"/>
      <c r="BN42" s="231"/>
      <c r="BO42" s="240"/>
      <c r="BP42" s="240"/>
      <c r="BQ42" s="237">
        <v>36</v>
      </c>
      <c r="BR42" s="238"/>
      <c r="BS42" s="777"/>
      <c r="BT42" s="778"/>
      <c r="BU42" s="778"/>
      <c r="BV42" s="778"/>
      <c r="BW42" s="778"/>
      <c r="BX42" s="778"/>
      <c r="BY42" s="778"/>
      <c r="BZ42" s="778"/>
      <c r="CA42" s="778"/>
      <c r="CB42" s="778"/>
      <c r="CC42" s="778"/>
      <c r="CD42" s="778"/>
      <c r="CE42" s="778"/>
      <c r="CF42" s="778"/>
      <c r="CG42" s="779"/>
      <c r="CH42" s="780"/>
      <c r="CI42" s="781"/>
      <c r="CJ42" s="781"/>
      <c r="CK42" s="781"/>
      <c r="CL42" s="782"/>
      <c r="CM42" s="780"/>
      <c r="CN42" s="781"/>
      <c r="CO42" s="781"/>
      <c r="CP42" s="781"/>
      <c r="CQ42" s="782"/>
      <c r="CR42" s="780"/>
      <c r="CS42" s="781"/>
      <c r="CT42" s="781"/>
      <c r="CU42" s="781"/>
      <c r="CV42" s="782"/>
      <c r="CW42" s="780"/>
      <c r="CX42" s="781"/>
      <c r="CY42" s="781"/>
      <c r="CZ42" s="781"/>
      <c r="DA42" s="782"/>
      <c r="DB42" s="780"/>
      <c r="DC42" s="781"/>
      <c r="DD42" s="781"/>
      <c r="DE42" s="781"/>
      <c r="DF42" s="782"/>
      <c r="DG42" s="780"/>
      <c r="DH42" s="781"/>
      <c r="DI42" s="781"/>
      <c r="DJ42" s="781"/>
      <c r="DK42" s="782"/>
      <c r="DL42" s="780"/>
      <c r="DM42" s="781"/>
      <c r="DN42" s="781"/>
      <c r="DO42" s="781"/>
      <c r="DP42" s="782"/>
      <c r="DQ42" s="780"/>
      <c r="DR42" s="781"/>
      <c r="DS42" s="781"/>
      <c r="DT42" s="781"/>
      <c r="DU42" s="782"/>
      <c r="DV42" s="777"/>
      <c r="DW42" s="778"/>
      <c r="DX42" s="778"/>
      <c r="DY42" s="778"/>
      <c r="DZ42" s="783"/>
      <c r="EA42" s="229"/>
    </row>
    <row r="43" spans="1:131" ht="26.25" customHeight="1" x14ac:dyDescent="0.15">
      <c r="A43" s="237">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89"/>
      <c r="AF43" s="790"/>
      <c r="AG43" s="791"/>
      <c r="AH43" s="791"/>
      <c r="AI43" s="791"/>
      <c r="AJ43" s="792"/>
      <c r="AK43" s="838"/>
      <c r="AL43" s="834"/>
      <c r="AM43" s="834"/>
      <c r="AN43" s="834"/>
      <c r="AO43" s="834"/>
      <c r="AP43" s="834"/>
      <c r="AQ43" s="834"/>
      <c r="AR43" s="834"/>
      <c r="AS43" s="834"/>
      <c r="AT43" s="834"/>
      <c r="AU43" s="834"/>
      <c r="AV43" s="834"/>
      <c r="AW43" s="834"/>
      <c r="AX43" s="834"/>
      <c r="AY43" s="834"/>
      <c r="AZ43" s="835"/>
      <c r="BA43" s="835"/>
      <c r="BB43" s="835"/>
      <c r="BC43" s="835"/>
      <c r="BD43" s="835"/>
      <c r="BE43" s="836"/>
      <c r="BF43" s="836"/>
      <c r="BG43" s="836"/>
      <c r="BH43" s="836"/>
      <c r="BI43" s="837"/>
      <c r="BJ43" s="231"/>
      <c r="BK43" s="231"/>
      <c r="BL43" s="231"/>
      <c r="BM43" s="231"/>
      <c r="BN43" s="231"/>
      <c r="BO43" s="240"/>
      <c r="BP43" s="240"/>
      <c r="BQ43" s="237">
        <v>37</v>
      </c>
      <c r="BR43" s="238"/>
      <c r="BS43" s="777"/>
      <c r="BT43" s="778"/>
      <c r="BU43" s="778"/>
      <c r="BV43" s="778"/>
      <c r="BW43" s="778"/>
      <c r="BX43" s="778"/>
      <c r="BY43" s="778"/>
      <c r="BZ43" s="778"/>
      <c r="CA43" s="778"/>
      <c r="CB43" s="778"/>
      <c r="CC43" s="778"/>
      <c r="CD43" s="778"/>
      <c r="CE43" s="778"/>
      <c r="CF43" s="778"/>
      <c r="CG43" s="779"/>
      <c r="CH43" s="780"/>
      <c r="CI43" s="781"/>
      <c r="CJ43" s="781"/>
      <c r="CK43" s="781"/>
      <c r="CL43" s="782"/>
      <c r="CM43" s="780"/>
      <c r="CN43" s="781"/>
      <c r="CO43" s="781"/>
      <c r="CP43" s="781"/>
      <c r="CQ43" s="782"/>
      <c r="CR43" s="780"/>
      <c r="CS43" s="781"/>
      <c r="CT43" s="781"/>
      <c r="CU43" s="781"/>
      <c r="CV43" s="782"/>
      <c r="CW43" s="780"/>
      <c r="CX43" s="781"/>
      <c r="CY43" s="781"/>
      <c r="CZ43" s="781"/>
      <c r="DA43" s="782"/>
      <c r="DB43" s="780"/>
      <c r="DC43" s="781"/>
      <c r="DD43" s="781"/>
      <c r="DE43" s="781"/>
      <c r="DF43" s="782"/>
      <c r="DG43" s="780"/>
      <c r="DH43" s="781"/>
      <c r="DI43" s="781"/>
      <c r="DJ43" s="781"/>
      <c r="DK43" s="782"/>
      <c r="DL43" s="780"/>
      <c r="DM43" s="781"/>
      <c r="DN43" s="781"/>
      <c r="DO43" s="781"/>
      <c r="DP43" s="782"/>
      <c r="DQ43" s="780"/>
      <c r="DR43" s="781"/>
      <c r="DS43" s="781"/>
      <c r="DT43" s="781"/>
      <c r="DU43" s="782"/>
      <c r="DV43" s="777"/>
      <c r="DW43" s="778"/>
      <c r="DX43" s="778"/>
      <c r="DY43" s="778"/>
      <c r="DZ43" s="783"/>
      <c r="EA43" s="229"/>
    </row>
    <row r="44" spans="1:131" ht="26.25" customHeight="1" x14ac:dyDescent="0.15">
      <c r="A44" s="237">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89"/>
      <c r="AF44" s="790"/>
      <c r="AG44" s="791"/>
      <c r="AH44" s="791"/>
      <c r="AI44" s="791"/>
      <c r="AJ44" s="792"/>
      <c r="AK44" s="838"/>
      <c r="AL44" s="834"/>
      <c r="AM44" s="834"/>
      <c r="AN44" s="834"/>
      <c r="AO44" s="834"/>
      <c r="AP44" s="834"/>
      <c r="AQ44" s="834"/>
      <c r="AR44" s="834"/>
      <c r="AS44" s="834"/>
      <c r="AT44" s="834"/>
      <c r="AU44" s="834"/>
      <c r="AV44" s="834"/>
      <c r="AW44" s="834"/>
      <c r="AX44" s="834"/>
      <c r="AY44" s="834"/>
      <c r="AZ44" s="835"/>
      <c r="BA44" s="835"/>
      <c r="BB44" s="835"/>
      <c r="BC44" s="835"/>
      <c r="BD44" s="835"/>
      <c r="BE44" s="836"/>
      <c r="BF44" s="836"/>
      <c r="BG44" s="836"/>
      <c r="BH44" s="836"/>
      <c r="BI44" s="837"/>
      <c r="BJ44" s="231"/>
      <c r="BK44" s="231"/>
      <c r="BL44" s="231"/>
      <c r="BM44" s="231"/>
      <c r="BN44" s="231"/>
      <c r="BO44" s="240"/>
      <c r="BP44" s="240"/>
      <c r="BQ44" s="237">
        <v>38</v>
      </c>
      <c r="BR44" s="238"/>
      <c r="BS44" s="777"/>
      <c r="BT44" s="778"/>
      <c r="BU44" s="778"/>
      <c r="BV44" s="778"/>
      <c r="BW44" s="778"/>
      <c r="BX44" s="778"/>
      <c r="BY44" s="778"/>
      <c r="BZ44" s="778"/>
      <c r="CA44" s="778"/>
      <c r="CB44" s="778"/>
      <c r="CC44" s="778"/>
      <c r="CD44" s="778"/>
      <c r="CE44" s="778"/>
      <c r="CF44" s="778"/>
      <c r="CG44" s="779"/>
      <c r="CH44" s="780"/>
      <c r="CI44" s="781"/>
      <c r="CJ44" s="781"/>
      <c r="CK44" s="781"/>
      <c r="CL44" s="782"/>
      <c r="CM44" s="780"/>
      <c r="CN44" s="781"/>
      <c r="CO44" s="781"/>
      <c r="CP44" s="781"/>
      <c r="CQ44" s="782"/>
      <c r="CR44" s="780"/>
      <c r="CS44" s="781"/>
      <c r="CT44" s="781"/>
      <c r="CU44" s="781"/>
      <c r="CV44" s="782"/>
      <c r="CW44" s="780"/>
      <c r="CX44" s="781"/>
      <c r="CY44" s="781"/>
      <c r="CZ44" s="781"/>
      <c r="DA44" s="782"/>
      <c r="DB44" s="780"/>
      <c r="DC44" s="781"/>
      <c r="DD44" s="781"/>
      <c r="DE44" s="781"/>
      <c r="DF44" s="782"/>
      <c r="DG44" s="780"/>
      <c r="DH44" s="781"/>
      <c r="DI44" s="781"/>
      <c r="DJ44" s="781"/>
      <c r="DK44" s="782"/>
      <c r="DL44" s="780"/>
      <c r="DM44" s="781"/>
      <c r="DN44" s="781"/>
      <c r="DO44" s="781"/>
      <c r="DP44" s="782"/>
      <c r="DQ44" s="780"/>
      <c r="DR44" s="781"/>
      <c r="DS44" s="781"/>
      <c r="DT44" s="781"/>
      <c r="DU44" s="782"/>
      <c r="DV44" s="777"/>
      <c r="DW44" s="778"/>
      <c r="DX44" s="778"/>
      <c r="DY44" s="778"/>
      <c r="DZ44" s="783"/>
      <c r="EA44" s="229"/>
    </row>
    <row r="45" spans="1:131" ht="26.25" customHeight="1" x14ac:dyDescent="0.15">
      <c r="A45" s="237">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89"/>
      <c r="AF45" s="790"/>
      <c r="AG45" s="791"/>
      <c r="AH45" s="791"/>
      <c r="AI45" s="791"/>
      <c r="AJ45" s="792"/>
      <c r="AK45" s="838"/>
      <c r="AL45" s="834"/>
      <c r="AM45" s="834"/>
      <c r="AN45" s="834"/>
      <c r="AO45" s="834"/>
      <c r="AP45" s="834"/>
      <c r="AQ45" s="834"/>
      <c r="AR45" s="834"/>
      <c r="AS45" s="834"/>
      <c r="AT45" s="834"/>
      <c r="AU45" s="834"/>
      <c r="AV45" s="834"/>
      <c r="AW45" s="834"/>
      <c r="AX45" s="834"/>
      <c r="AY45" s="834"/>
      <c r="AZ45" s="835"/>
      <c r="BA45" s="835"/>
      <c r="BB45" s="835"/>
      <c r="BC45" s="835"/>
      <c r="BD45" s="835"/>
      <c r="BE45" s="836"/>
      <c r="BF45" s="836"/>
      <c r="BG45" s="836"/>
      <c r="BH45" s="836"/>
      <c r="BI45" s="837"/>
      <c r="BJ45" s="231"/>
      <c r="BK45" s="231"/>
      <c r="BL45" s="231"/>
      <c r="BM45" s="231"/>
      <c r="BN45" s="231"/>
      <c r="BO45" s="240"/>
      <c r="BP45" s="240"/>
      <c r="BQ45" s="237">
        <v>39</v>
      </c>
      <c r="BR45" s="238"/>
      <c r="BS45" s="777"/>
      <c r="BT45" s="778"/>
      <c r="BU45" s="778"/>
      <c r="BV45" s="778"/>
      <c r="BW45" s="778"/>
      <c r="BX45" s="778"/>
      <c r="BY45" s="778"/>
      <c r="BZ45" s="778"/>
      <c r="CA45" s="778"/>
      <c r="CB45" s="778"/>
      <c r="CC45" s="778"/>
      <c r="CD45" s="778"/>
      <c r="CE45" s="778"/>
      <c r="CF45" s="778"/>
      <c r="CG45" s="779"/>
      <c r="CH45" s="780"/>
      <c r="CI45" s="781"/>
      <c r="CJ45" s="781"/>
      <c r="CK45" s="781"/>
      <c r="CL45" s="782"/>
      <c r="CM45" s="780"/>
      <c r="CN45" s="781"/>
      <c r="CO45" s="781"/>
      <c r="CP45" s="781"/>
      <c r="CQ45" s="782"/>
      <c r="CR45" s="780"/>
      <c r="CS45" s="781"/>
      <c r="CT45" s="781"/>
      <c r="CU45" s="781"/>
      <c r="CV45" s="782"/>
      <c r="CW45" s="780"/>
      <c r="CX45" s="781"/>
      <c r="CY45" s="781"/>
      <c r="CZ45" s="781"/>
      <c r="DA45" s="782"/>
      <c r="DB45" s="780"/>
      <c r="DC45" s="781"/>
      <c r="DD45" s="781"/>
      <c r="DE45" s="781"/>
      <c r="DF45" s="782"/>
      <c r="DG45" s="780"/>
      <c r="DH45" s="781"/>
      <c r="DI45" s="781"/>
      <c r="DJ45" s="781"/>
      <c r="DK45" s="782"/>
      <c r="DL45" s="780"/>
      <c r="DM45" s="781"/>
      <c r="DN45" s="781"/>
      <c r="DO45" s="781"/>
      <c r="DP45" s="782"/>
      <c r="DQ45" s="780"/>
      <c r="DR45" s="781"/>
      <c r="DS45" s="781"/>
      <c r="DT45" s="781"/>
      <c r="DU45" s="782"/>
      <c r="DV45" s="777"/>
      <c r="DW45" s="778"/>
      <c r="DX45" s="778"/>
      <c r="DY45" s="778"/>
      <c r="DZ45" s="783"/>
      <c r="EA45" s="229"/>
    </row>
    <row r="46" spans="1:131" ht="26.25" customHeight="1" x14ac:dyDescent="0.15">
      <c r="A46" s="237">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89"/>
      <c r="AF46" s="790"/>
      <c r="AG46" s="791"/>
      <c r="AH46" s="791"/>
      <c r="AI46" s="791"/>
      <c r="AJ46" s="792"/>
      <c r="AK46" s="838"/>
      <c r="AL46" s="834"/>
      <c r="AM46" s="834"/>
      <c r="AN46" s="834"/>
      <c r="AO46" s="834"/>
      <c r="AP46" s="834"/>
      <c r="AQ46" s="834"/>
      <c r="AR46" s="834"/>
      <c r="AS46" s="834"/>
      <c r="AT46" s="834"/>
      <c r="AU46" s="834"/>
      <c r="AV46" s="834"/>
      <c r="AW46" s="834"/>
      <c r="AX46" s="834"/>
      <c r="AY46" s="834"/>
      <c r="AZ46" s="835"/>
      <c r="BA46" s="835"/>
      <c r="BB46" s="835"/>
      <c r="BC46" s="835"/>
      <c r="BD46" s="835"/>
      <c r="BE46" s="836"/>
      <c r="BF46" s="836"/>
      <c r="BG46" s="836"/>
      <c r="BH46" s="836"/>
      <c r="BI46" s="837"/>
      <c r="BJ46" s="231"/>
      <c r="BK46" s="231"/>
      <c r="BL46" s="231"/>
      <c r="BM46" s="231"/>
      <c r="BN46" s="231"/>
      <c r="BO46" s="240"/>
      <c r="BP46" s="240"/>
      <c r="BQ46" s="237">
        <v>40</v>
      </c>
      <c r="BR46" s="238"/>
      <c r="BS46" s="777"/>
      <c r="BT46" s="778"/>
      <c r="BU46" s="778"/>
      <c r="BV46" s="778"/>
      <c r="BW46" s="778"/>
      <c r="BX46" s="778"/>
      <c r="BY46" s="778"/>
      <c r="BZ46" s="778"/>
      <c r="CA46" s="778"/>
      <c r="CB46" s="778"/>
      <c r="CC46" s="778"/>
      <c r="CD46" s="778"/>
      <c r="CE46" s="778"/>
      <c r="CF46" s="778"/>
      <c r="CG46" s="779"/>
      <c r="CH46" s="780"/>
      <c r="CI46" s="781"/>
      <c r="CJ46" s="781"/>
      <c r="CK46" s="781"/>
      <c r="CL46" s="782"/>
      <c r="CM46" s="780"/>
      <c r="CN46" s="781"/>
      <c r="CO46" s="781"/>
      <c r="CP46" s="781"/>
      <c r="CQ46" s="782"/>
      <c r="CR46" s="780"/>
      <c r="CS46" s="781"/>
      <c r="CT46" s="781"/>
      <c r="CU46" s="781"/>
      <c r="CV46" s="782"/>
      <c r="CW46" s="780"/>
      <c r="CX46" s="781"/>
      <c r="CY46" s="781"/>
      <c r="CZ46" s="781"/>
      <c r="DA46" s="782"/>
      <c r="DB46" s="780"/>
      <c r="DC46" s="781"/>
      <c r="DD46" s="781"/>
      <c r="DE46" s="781"/>
      <c r="DF46" s="782"/>
      <c r="DG46" s="780"/>
      <c r="DH46" s="781"/>
      <c r="DI46" s="781"/>
      <c r="DJ46" s="781"/>
      <c r="DK46" s="782"/>
      <c r="DL46" s="780"/>
      <c r="DM46" s="781"/>
      <c r="DN46" s="781"/>
      <c r="DO46" s="781"/>
      <c r="DP46" s="782"/>
      <c r="DQ46" s="780"/>
      <c r="DR46" s="781"/>
      <c r="DS46" s="781"/>
      <c r="DT46" s="781"/>
      <c r="DU46" s="782"/>
      <c r="DV46" s="777"/>
      <c r="DW46" s="778"/>
      <c r="DX46" s="778"/>
      <c r="DY46" s="778"/>
      <c r="DZ46" s="783"/>
      <c r="EA46" s="229"/>
    </row>
    <row r="47" spans="1:131" ht="26.25" customHeight="1" x14ac:dyDescent="0.15">
      <c r="A47" s="237">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89"/>
      <c r="AF47" s="790"/>
      <c r="AG47" s="791"/>
      <c r="AH47" s="791"/>
      <c r="AI47" s="791"/>
      <c r="AJ47" s="792"/>
      <c r="AK47" s="838"/>
      <c r="AL47" s="834"/>
      <c r="AM47" s="834"/>
      <c r="AN47" s="834"/>
      <c r="AO47" s="834"/>
      <c r="AP47" s="834"/>
      <c r="AQ47" s="834"/>
      <c r="AR47" s="834"/>
      <c r="AS47" s="834"/>
      <c r="AT47" s="834"/>
      <c r="AU47" s="834"/>
      <c r="AV47" s="834"/>
      <c r="AW47" s="834"/>
      <c r="AX47" s="834"/>
      <c r="AY47" s="834"/>
      <c r="AZ47" s="835"/>
      <c r="BA47" s="835"/>
      <c r="BB47" s="835"/>
      <c r="BC47" s="835"/>
      <c r="BD47" s="835"/>
      <c r="BE47" s="836"/>
      <c r="BF47" s="836"/>
      <c r="BG47" s="836"/>
      <c r="BH47" s="836"/>
      <c r="BI47" s="837"/>
      <c r="BJ47" s="231"/>
      <c r="BK47" s="231"/>
      <c r="BL47" s="231"/>
      <c r="BM47" s="231"/>
      <c r="BN47" s="231"/>
      <c r="BO47" s="240"/>
      <c r="BP47" s="240"/>
      <c r="BQ47" s="237">
        <v>41</v>
      </c>
      <c r="BR47" s="238"/>
      <c r="BS47" s="777"/>
      <c r="BT47" s="778"/>
      <c r="BU47" s="778"/>
      <c r="BV47" s="778"/>
      <c r="BW47" s="778"/>
      <c r="BX47" s="778"/>
      <c r="BY47" s="778"/>
      <c r="BZ47" s="778"/>
      <c r="CA47" s="778"/>
      <c r="CB47" s="778"/>
      <c r="CC47" s="778"/>
      <c r="CD47" s="778"/>
      <c r="CE47" s="778"/>
      <c r="CF47" s="778"/>
      <c r="CG47" s="779"/>
      <c r="CH47" s="780"/>
      <c r="CI47" s="781"/>
      <c r="CJ47" s="781"/>
      <c r="CK47" s="781"/>
      <c r="CL47" s="782"/>
      <c r="CM47" s="780"/>
      <c r="CN47" s="781"/>
      <c r="CO47" s="781"/>
      <c r="CP47" s="781"/>
      <c r="CQ47" s="782"/>
      <c r="CR47" s="780"/>
      <c r="CS47" s="781"/>
      <c r="CT47" s="781"/>
      <c r="CU47" s="781"/>
      <c r="CV47" s="782"/>
      <c r="CW47" s="780"/>
      <c r="CX47" s="781"/>
      <c r="CY47" s="781"/>
      <c r="CZ47" s="781"/>
      <c r="DA47" s="782"/>
      <c r="DB47" s="780"/>
      <c r="DC47" s="781"/>
      <c r="DD47" s="781"/>
      <c r="DE47" s="781"/>
      <c r="DF47" s="782"/>
      <c r="DG47" s="780"/>
      <c r="DH47" s="781"/>
      <c r="DI47" s="781"/>
      <c r="DJ47" s="781"/>
      <c r="DK47" s="782"/>
      <c r="DL47" s="780"/>
      <c r="DM47" s="781"/>
      <c r="DN47" s="781"/>
      <c r="DO47" s="781"/>
      <c r="DP47" s="782"/>
      <c r="DQ47" s="780"/>
      <c r="DR47" s="781"/>
      <c r="DS47" s="781"/>
      <c r="DT47" s="781"/>
      <c r="DU47" s="782"/>
      <c r="DV47" s="777"/>
      <c r="DW47" s="778"/>
      <c r="DX47" s="778"/>
      <c r="DY47" s="778"/>
      <c r="DZ47" s="783"/>
      <c r="EA47" s="229"/>
    </row>
    <row r="48" spans="1:131" ht="26.25" customHeight="1" x14ac:dyDescent="0.15">
      <c r="A48" s="237">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89"/>
      <c r="AF48" s="790"/>
      <c r="AG48" s="791"/>
      <c r="AH48" s="791"/>
      <c r="AI48" s="791"/>
      <c r="AJ48" s="792"/>
      <c r="AK48" s="838"/>
      <c r="AL48" s="834"/>
      <c r="AM48" s="834"/>
      <c r="AN48" s="834"/>
      <c r="AO48" s="834"/>
      <c r="AP48" s="834"/>
      <c r="AQ48" s="834"/>
      <c r="AR48" s="834"/>
      <c r="AS48" s="834"/>
      <c r="AT48" s="834"/>
      <c r="AU48" s="834"/>
      <c r="AV48" s="834"/>
      <c r="AW48" s="834"/>
      <c r="AX48" s="834"/>
      <c r="AY48" s="834"/>
      <c r="AZ48" s="835"/>
      <c r="BA48" s="835"/>
      <c r="BB48" s="835"/>
      <c r="BC48" s="835"/>
      <c r="BD48" s="835"/>
      <c r="BE48" s="836"/>
      <c r="BF48" s="836"/>
      <c r="BG48" s="836"/>
      <c r="BH48" s="836"/>
      <c r="BI48" s="837"/>
      <c r="BJ48" s="231"/>
      <c r="BK48" s="231"/>
      <c r="BL48" s="231"/>
      <c r="BM48" s="231"/>
      <c r="BN48" s="231"/>
      <c r="BO48" s="240"/>
      <c r="BP48" s="240"/>
      <c r="BQ48" s="237">
        <v>42</v>
      </c>
      <c r="BR48" s="238"/>
      <c r="BS48" s="777"/>
      <c r="BT48" s="778"/>
      <c r="BU48" s="778"/>
      <c r="BV48" s="778"/>
      <c r="BW48" s="778"/>
      <c r="BX48" s="778"/>
      <c r="BY48" s="778"/>
      <c r="BZ48" s="778"/>
      <c r="CA48" s="778"/>
      <c r="CB48" s="778"/>
      <c r="CC48" s="778"/>
      <c r="CD48" s="778"/>
      <c r="CE48" s="778"/>
      <c r="CF48" s="778"/>
      <c r="CG48" s="779"/>
      <c r="CH48" s="780"/>
      <c r="CI48" s="781"/>
      <c r="CJ48" s="781"/>
      <c r="CK48" s="781"/>
      <c r="CL48" s="782"/>
      <c r="CM48" s="780"/>
      <c r="CN48" s="781"/>
      <c r="CO48" s="781"/>
      <c r="CP48" s="781"/>
      <c r="CQ48" s="782"/>
      <c r="CR48" s="780"/>
      <c r="CS48" s="781"/>
      <c r="CT48" s="781"/>
      <c r="CU48" s="781"/>
      <c r="CV48" s="782"/>
      <c r="CW48" s="780"/>
      <c r="CX48" s="781"/>
      <c r="CY48" s="781"/>
      <c r="CZ48" s="781"/>
      <c r="DA48" s="782"/>
      <c r="DB48" s="780"/>
      <c r="DC48" s="781"/>
      <c r="DD48" s="781"/>
      <c r="DE48" s="781"/>
      <c r="DF48" s="782"/>
      <c r="DG48" s="780"/>
      <c r="DH48" s="781"/>
      <c r="DI48" s="781"/>
      <c r="DJ48" s="781"/>
      <c r="DK48" s="782"/>
      <c r="DL48" s="780"/>
      <c r="DM48" s="781"/>
      <c r="DN48" s="781"/>
      <c r="DO48" s="781"/>
      <c r="DP48" s="782"/>
      <c r="DQ48" s="780"/>
      <c r="DR48" s="781"/>
      <c r="DS48" s="781"/>
      <c r="DT48" s="781"/>
      <c r="DU48" s="782"/>
      <c r="DV48" s="777"/>
      <c r="DW48" s="778"/>
      <c r="DX48" s="778"/>
      <c r="DY48" s="778"/>
      <c r="DZ48" s="783"/>
      <c r="EA48" s="229"/>
    </row>
    <row r="49" spans="1:131" ht="26.25" customHeight="1" x14ac:dyDescent="0.15">
      <c r="A49" s="237">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89"/>
      <c r="AF49" s="790"/>
      <c r="AG49" s="791"/>
      <c r="AH49" s="791"/>
      <c r="AI49" s="791"/>
      <c r="AJ49" s="792"/>
      <c r="AK49" s="838"/>
      <c r="AL49" s="834"/>
      <c r="AM49" s="834"/>
      <c r="AN49" s="834"/>
      <c r="AO49" s="834"/>
      <c r="AP49" s="834"/>
      <c r="AQ49" s="834"/>
      <c r="AR49" s="834"/>
      <c r="AS49" s="834"/>
      <c r="AT49" s="834"/>
      <c r="AU49" s="834"/>
      <c r="AV49" s="834"/>
      <c r="AW49" s="834"/>
      <c r="AX49" s="834"/>
      <c r="AY49" s="834"/>
      <c r="AZ49" s="835"/>
      <c r="BA49" s="835"/>
      <c r="BB49" s="835"/>
      <c r="BC49" s="835"/>
      <c r="BD49" s="835"/>
      <c r="BE49" s="836"/>
      <c r="BF49" s="836"/>
      <c r="BG49" s="836"/>
      <c r="BH49" s="836"/>
      <c r="BI49" s="837"/>
      <c r="BJ49" s="231"/>
      <c r="BK49" s="231"/>
      <c r="BL49" s="231"/>
      <c r="BM49" s="231"/>
      <c r="BN49" s="231"/>
      <c r="BO49" s="240"/>
      <c r="BP49" s="240"/>
      <c r="BQ49" s="237">
        <v>43</v>
      </c>
      <c r="BR49" s="238"/>
      <c r="BS49" s="777"/>
      <c r="BT49" s="778"/>
      <c r="BU49" s="778"/>
      <c r="BV49" s="778"/>
      <c r="BW49" s="778"/>
      <c r="BX49" s="778"/>
      <c r="BY49" s="778"/>
      <c r="BZ49" s="778"/>
      <c r="CA49" s="778"/>
      <c r="CB49" s="778"/>
      <c r="CC49" s="778"/>
      <c r="CD49" s="778"/>
      <c r="CE49" s="778"/>
      <c r="CF49" s="778"/>
      <c r="CG49" s="779"/>
      <c r="CH49" s="780"/>
      <c r="CI49" s="781"/>
      <c r="CJ49" s="781"/>
      <c r="CK49" s="781"/>
      <c r="CL49" s="782"/>
      <c r="CM49" s="780"/>
      <c r="CN49" s="781"/>
      <c r="CO49" s="781"/>
      <c r="CP49" s="781"/>
      <c r="CQ49" s="782"/>
      <c r="CR49" s="780"/>
      <c r="CS49" s="781"/>
      <c r="CT49" s="781"/>
      <c r="CU49" s="781"/>
      <c r="CV49" s="782"/>
      <c r="CW49" s="780"/>
      <c r="CX49" s="781"/>
      <c r="CY49" s="781"/>
      <c r="CZ49" s="781"/>
      <c r="DA49" s="782"/>
      <c r="DB49" s="780"/>
      <c r="DC49" s="781"/>
      <c r="DD49" s="781"/>
      <c r="DE49" s="781"/>
      <c r="DF49" s="782"/>
      <c r="DG49" s="780"/>
      <c r="DH49" s="781"/>
      <c r="DI49" s="781"/>
      <c r="DJ49" s="781"/>
      <c r="DK49" s="782"/>
      <c r="DL49" s="780"/>
      <c r="DM49" s="781"/>
      <c r="DN49" s="781"/>
      <c r="DO49" s="781"/>
      <c r="DP49" s="782"/>
      <c r="DQ49" s="780"/>
      <c r="DR49" s="781"/>
      <c r="DS49" s="781"/>
      <c r="DT49" s="781"/>
      <c r="DU49" s="782"/>
      <c r="DV49" s="777"/>
      <c r="DW49" s="778"/>
      <c r="DX49" s="778"/>
      <c r="DY49" s="778"/>
      <c r="DZ49" s="783"/>
      <c r="EA49" s="229"/>
    </row>
    <row r="50" spans="1:131" ht="26.25" customHeight="1" x14ac:dyDescent="0.15">
      <c r="A50" s="237">
        <v>23</v>
      </c>
      <c r="B50" s="784"/>
      <c r="C50" s="785"/>
      <c r="D50" s="785"/>
      <c r="E50" s="785"/>
      <c r="F50" s="785"/>
      <c r="G50" s="785"/>
      <c r="H50" s="785"/>
      <c r="I50" s="785"/>
      <c r="J50" s="785"/>
      <c r="K50" s="785"/>
      <c r="L50" s="785"/>
      <c r="M50" s="785"/>
      <c r="N50" s="785"/>
      <c r="O50" s="785"/>
      <c r="P50" s="786"/>
      <c r="Q50" s="839"/>
      <c r="R50" s="840"/>
      <c r="S50" s="840"/>
      <c r="T50" s="840"/>
      <c r="U50" s="840"/>
      <c r="V50" s="840"/>
      <c r="W50" s="840"/>
      <c r="X50" s="840"/>
      <c r="Y50" s="840"/>
      <c r="Z50" s="840"/>
      <c r="AA50" s="840"/>
      <c r="AB50" s="840"/>
      <c r="AC50" s="840"/>
      <c r="AD50" s="840"/>
      <c r="AE50" s="841"/>
      <c r="AF50" s="790"/>
      <c r="AG50" s="791"/>
      <c r="AH50" s="791"/>
      <c r="AI50" s="791"/>
      <c r="AJ50" s="792"/>
      <c r="AK50" s="843"/>
      <c r="AL50" s="840"/>
      <c r="AM50" s="840"/>
      <c r="AN50" s="840"/>
      <c r="AO50" s="840"/>
      <c r="AP50" s="840"/>
      <c r="AQ50" s="840"/>
      <c r="AR50" s="840"/>
      <c r="AS50" s="840"/>
      <c r="AT50" s="840"/>
      <c r="AU50" s="840"/>
      <c r="AV50" s="840"/>
      <c r="AW50" s="840"/>
      <c r="AX50" s="840"/>
      <c r="AY50" s="840"/>
      <c r="AZ50" s="842"/>
      <c r="BA50" s="842"/>
      <c r="BB50" s="842"/>
      <c r="BC50" s="842"/>
      <c r="BD50" s="842"/>
      <c r="BE50" s="836"/>
      <c r="BF50" s="836"/>
      <c r="BG50" s="836"/>
      <c r="BH50" s="836"/>
      <c r="BI50" s="837"/>
      <c r="BJ50" s="231"/>
      <c r="BK50" s="231"/>
      <c r="BL50" s="231"/>
      <c r="BM50" s="231"/>
      <c r="BN50" s="231"/>
      <c r="BO50" s="240"/>
      <c r="BP50" s="240"/>
      <c r="BQ50" s="237">
        <v>44</v>
      </c>
      <c r="BR50" s="238"/>
      <c r="BS50" s="777"/>
      <c r="BT50" s="778"/>
      <c r="BU50" s="778"/>
      <c r="BV50" s="778"/>
      <c r="BW50" s="778"/>
      <c r="BX50" s="778"/>
      <c r="BY50" s="778"/>
      <c r="BZ50" s="778"/>
      <c r="CA50" s="778"/>
      <c r="CB50" s="778"/>
      <c r="CC50" s="778"/>
      <c r="CD50" s="778"/>
      <c r="CE50" s="778"/>
      <c r="CF50" s="778"/>
      <c r="CG50" s="779"/>
      <c r="CH50" s="780"/>
      <c r="CI50" s="781"/>
      <c r="CJ50" s="781"/>
      <c r="CK50" s="781"/>
      <c r="CL50" s="782"/>
      <c r="CM50" s="780"/>
      <c r="CN50" s="781"/>
      <c r="CO50" s="781"/>
      <c r="CP50" s="781"/>
      <c r="CQ50" s="782"/>
      <c r="CR50" s="780"/>
      <c r="CS50" s="781"/>
      <c r="CT50" s="781"/>
      <c r="CU50" s="781"/>
      <c r="CV50" s="782"/>
      <c r="CW50" s="780"/>
      <c r="CX50" s="781"/>
      <c r="CY50" s="781"/>
      <c r="CZ50" s="781"/>
      <c r="DA50" s="782"/>
      <c r="DB50" s="780"/>
      <c r="DC50" s="781"/>
      <c r="DD50" s="781"/>
      <c r="DE50" s="781"/>
      <c r="DF50" s="782"/>
      <c r="DG50" s="780"/>
      <c r="DH50" s="781"/>
      <c r="DI50" s="781"/>
      <c r="DJ50" s="781"/>
      <c r="DK50" s="782"/>
      <c r="DL50" s="780"/>
      <c r="DM50" s="781"/>
      <c r="DN50" s="781"/>
      <c r="DO50" s="781"/>
      <c r="DP50" s="782"/>
      <c r="DQ50" s="780"/>
      <c r="DR50" s="781"/>
      <c r="DS50" s="781"/>
      <c r="DT50" s="781"/>
      <c r="DU50" s="782"/>
      <c r="DV50" s="777"/>
      <c r="DW50" s="778"/>
      <c r="DX50" s="778"/>
      <c r="DY50" s="778"/>
      <c r="DZ50" s="783"/>
      <c r="EA50" s="229"/>
    </row>
    <row r="51" spans="1:131" ht="26.25" customHeight="1" x14ac:dyDescent="0.15">
      <c r="A51" s="237">
        <v>24</v>
      </c>
      <c r="B51" s="784"/>
      <c r="C51" s="785"/>
      <c r="D51" s="785"/>
      <c r="E51" s="785"/>
      <c r="F51" s="785"/>
      <c r="G51" s="785"/>
      <c r="H51" s="785"/>
      <c r="I51" s="785"/>
      <c r="J51" s="785"/>
      <c r="K51" s="785"/>
      <c r="L51" s="785"/>
      <c r="M51" s="785"/>
      <c r="N51" s="785"/>
      <c r="O51" s="785"/>
      <c r="P51" s="786"/>
      <c r="Q51" s="839"/>
      <c r="R51" s="840"/>
      <c r="S51" s="840"/>
      <c r="T51" s="840"/>
      <c r="U51" s="840"/>
      <c r="V51" s="840"/>
      <c r="W51" s="840"/>
      <c r="X51" s="840"/>
      <c r="Y51" s="840"/>
      <c r="Z51" s="840"/>
      <c r="AA51" s="840"/>
      <c r="AB51" s="840"/>
      <c r="AC51" s="840"/>
      <c r="AD51" s="840"/>
      <c r="AE51" s="841"/>
      <c r="AF51" s="790"/>
      <c r="AG51" s="791"/>
      <c r="AH51" s="791"/>
      <c r="AI51" s="791"/>
      <c r="AJ51" s="792"/>
      <c r="AK51" s="843"/>
      <c r="AL51" s="840"/>
      <c r="AM51" s="840"/>
      <c r="AN51" s="840"/>
      <c r="AO51" s="840"/>
      <c r="AP51" s="840"/>
      <c r="AQ51" s="840"/>
      <c r="AR51" s="840"/>
      <c r="AS51" s="840"/>
      <c r="AT51" s="840"/>
      <c r="AU51" s="840"/>
      <c r="AV51" s="840"/>
      <c r="AW51" s="840"/>
      <c r="AX51" s="840"/>
      <c r="AY51" s="840"/>
      <c r="AZ51" s="842"/>
      <c r="BA51" s="842"/>
      <c r="BB51" s="842"/>
      <c r="BC51" s="842"/>
      <c r="BD51" s="842"/>
      <c r="BE51" s="836"/>
      <c r="BF51" s="836"/>
      <c r="BG51" s="836"/>
      <c r="BH51" s="836"/>
      <c r="BI51" s="837"/>
      <c r="BJ51" s="231"/>
      <c r="BK51" s="231"/>
      <c r="BL51" s="231"/>
      <c r="BM51" s="231"/>
      <c r="BN51" s="231"/>
      <c r="BO51" s="240"/>
      <c r="BP51" s="240"/>
      <c r="BQ51" s="237">
        <v>45</v>
      </c>
      <c r="BR51" s="238"/>
      <c r="BS51" s="777"/>
      <c r="BT51" s="778"/>
      <c r="BU51" s="778"/>
      <c r="BV51" s="778"/>
      <c r="BW51" s="778"/>
      <c r="BX51" s="778"/>
      <c r="BY51" s="778"/>
      <c r="BZ51" s="778"/>
      <c r="CA51" s="778"/>
      <c r="CB51" s="778"/>
      <c r="CC51" s="778"/>
      <c r="CD51" s="778"/>
      <c r="CE51" s="778"/>
      <c r="CF51" s="778"/>
      <c r="CG51" s="779"/>
      <c r="CH51" s="780"/>
      <c r="CI51" s="781"/>
      <c r="CJ51" s="781"/>
      <c r="CK51" s="781"/>
      <c r="CL51" s="782"/>
      <c r="CM51" s="780"/>
      <c r="CN51" s="781"/>
      <c r="CO51" s="781"/>
      <c r="CP51" s="781"/>
      <c r="CQ51" s="782"/>
      <c r="CR51" s="780"/>
      <c r="CS51" s="781"/>
      <c r="CT51" s="781"/>
      <c r="CU51" s="781"/>
      <c r="CV51" s="782"/>
      <c r="CW51" s="780"/>
      <c r="CX51" s="781"/>
      <c r="CY51" s="781"/>
      <c r="CZ51" s="781"/>
      <c r="DA51" s="782"/>
      <c r="DB51" s="780"/>
      <c r="DC51" s="781"/>
      <c r="DD51" s="781"/>
      <c r="DE51" s="781"/>
      <c r="DF51" s="782"/>
      <c r="DG51" s="780"/>
      <c r="DH51" s="781"/>
      <c r="DI51" s="781"/>
      <c r="DJ51" s="781"/>
      <c r="DK51" s="782"/>
      <c r="DL51" s="780"/>
      <c r="DM51" s="781"/>
      <c r="DN51" s="781"/>
      <c r="DO51" s="781"/>
      <c r="DP51" s="782"/>
      <c r="DQ51" s="780"/>
      <c r="DR51" s="781"/>
      <c r="DS51" s="781"/>
      <c r="DT51" s="781"/>
      <c r="DU51" s="782"/>
      <c r="DV51" s="777"/>
      <c r="DW51" s="778"/>
      <c r="DX51" s="778"/>
      <c r="DY51" s="778"/>
      <c r="DZ51" s="783"/>
      <c r="EA51" s="229"/>
    </row>
    <row r="52" spans="1:131" ht="26.25" customHeight="1" x14ac:dyDescent="0.15">
      <c r="A52" s="237">
        <v>25</v>
      </c>
      <c r="B52" s="784"/>
      <c r="C52" s="785"/>
      <c r="D52" s="785"/>
      <c r="E52" s="785"/>
      <c r="F52" s="785"/>
      <c r="G52" s="785"/>
      <c r="H52" s="785"/>
      <c r="I52" s="785"/>
      <c r="J52" s="785"/>
      <c r="K52" s="785"/>
      <c r="L52" s="785"/>
      <c r="M52" s="785"/>
      <c r="N52" s="785"/>
      <c r="O52" s="785"/>
      <c r="P52" s="786"/>
      <c r="Q52" s="839"/>
      <c r="R52" s="840"/>
      <c r="S52" s="840"/>
      <c r="T52" s="840"/>
      <c r="U52" s="840"/>
      <c r="V52" s="840"/>
      <c r="W52" s="840"/>
      <c r="X52" s="840"/>
      <c r="Y52" s="840"/>
      <c r="Z52" s="840"/>
      <c r="AA52" s="840"/>
      <c r="AB52" s="840"/>
      <c r="AC52" s="840"/>
      <c r="AD52" s="840"/>
      <c r="AE52" s="841"/>
      <c r="AF52" s="790"/>
      <c r="AG52" s="791"/>
      <c r="AH52" s="791"/>
      <c r="AI52" s="791"/>
      <c r="AJ52" s="792"/>
      <c r="AK52" s="843"/>
      <c r="AL52" s="840"/>
      <c r="AM52" s="840"/>
      <c r="AN52" s="840"/>
      <c r="AO52" s="840"/>
      <c r="AP52" s="840"/>
      <c r="AQ52" s="840"/>
      <c r="AR52" s="840"/>
      <c r="AS52" s="840"/>
      <c r="AT52" s="840"/>
      <c r="AU52" s="840"/>
      <c r="AV52" s="840"/>
      <c r="AW52" s="840"/>
      <c r="AX52" s="840"/>
      <c r="AY52" s="840"/>
      <c r="AZ52" s="842"/>
      <c r="BA52" s="842"/>
      <c r="BB52" s="842"/>
      <c r="BC52" s="842"/>
      <c r="BD52" s="842"/>
      <c r="BE52" s="836"/>
      <c r="BF52" s="836"/>
      <c r="BG52" s="836"/>
      <c r="BH52" s="836"/>
      <c r="BI52" s="837"/>
      <c r="BJ52" s="231"/>
      <c r="BK52" s="231"/>
      <c r="BL52" s="231"/>
      <c r="BM52" s="231"/>
      <c r="BN52" s="231"/>
      <c r="BO52" s="240"/>
      <c r="BP52" s="240"/>
      <c r="BQ52" s="237">
        <v>46</v>
      </c>
      <c r="BR52" s="238"/>
      <c r="BS52" s="777"/>
      <c r="BT52" s="778"/>
      <c r="BU52" s="778"/>
      <c r="BV52" s="778"/>
      <c r="BW52" s="778"/>
      <c r="BX52" s="778"/>
      <c r="BY52" s="778"/>
      <c r="BZ52" s="778"/>
      <c r="CA52" s="778"/>
      <c r="CB52" s="778"/>
      <c r="CC52" s="778"/>
      <c r="CD52" s="778"/>
      <c r="CE52" s="778"/>
      <c r="CF52" s="778"/>
      <c r="CG52" s="779"/>
      <c r="CH52" s="780"/>
      <c r="CI52" s="781"/>
      <c r="CJ52" s="781"/>
      <c r="CK52" s="781"/>
      <c r="CL52" s="782"/>
      <c r="CM52" s="780"/>
      <c r="CN52" s="781"/>
      <c r="CO52" s="781"/>
      <c r="CP52" s="781"/>
      <c r="CQ52" s="782"/>
      <c r="CR52" s="780"/>
      <c r="CS52" s="781"/>
      <c r="CT52" s="781"/>
      <c r="CU52" s="781"/>
      <c r="CV52" s="782"/>
      <c r="CW52" s="780"/>
      <c r="CX52" s="781"/>
      <c r="CY52" s="781"/>
      <c r="CZ52" s="781"/>
      <c r="DA52" s="782"/>
      <c r="DB52" s="780"/>
      <c r="DC52" s="781"/>
      <c r="DD52" s="781"/>
      <c r="DE52" s="781"/>
      <c r="DF52" s="782"/>
      <c r="DG52" s="780"/>
      <c r="DH52" s="781"/>
      <c r="DI52" s="781"/>
      <c r="DJ52" s="781"/>
      <c r="DK52" s="782"/>
      <c r="DL52" s="780"/>
      <c r="DM52" s="781"/>
      <c r="DN52" s="781"/>
      <c r="DO52" s="781"/>
      <c r="DP52" s="782"/>
      <c r="DQ52" s="780"/>
      <c r="DR52" s="781"/>
      <c r="DS52" s="781"/>
      <c r="DT52" s="781"/>
      <c r="DU52" s="782"/>
      <c r="DV52" s="777"/>
      <c r="DW52" s="778"/>
      <c r="DX52" s="778"/>
      <c r="DY52" s="778"/>
      <c r="DZ52" s="783"/>
      <c r="EA52" s="229"/>
    </row>
    <row r="53" spans="1:131" ht="26.25" customHeight="1" x14ac:dyDescent="0.15">
      <c r="A53" s="237">
        <v>26</v>
      </c>
      <c r="B53" s="784"/>
      <c r="C53" s="785"/>
      <c r="D53" s="785"/>
      <c r="E53" s="785"/>
      <c r="F53" s="785"/>
      <c r="G53" s="785"/>
      <c r="H53" s="785"/>
      <c r="I53" s="785"/>
      <c r="J53" s="785"/>
      <c r="K53" s="785"/>
      <c r="L53" s="785"/>
      <c r="M53" s="785"/>
      <c r="N53" s="785"/>
      <c r="O53" s="785"/>
      <c r="P53" s="786"/>
      <c r="Q53" s="839"/>
      <c r="R53" s="840"/>
      <c r="S53" s="840"/>
      <c r="T53" s="840"/>
      <c r="U53" s="840"/>
      <c r="V53" s="840"/>
      <c r="W53" s="840"/>
      <c r="X53" s="840"/>
      <c r="Y53" s="840"/>
      <c r="Z53" s="840"/>
      <c r="AA53" s="840"/>
      <c r="AB53" s="840"/>
      <c r="AC53" s="840"/>
      <c r="AD53" s="840"/>
      <c r="AE53" s="841"/>
      <c r="AF53" s="790"/>
      <c r="AG53" s="791"/>
      <c r="AH53" s="791"/>
      <c r="AI53" s="791"/>
      <c r="AJ53" s="792"/>
      <c r="AK53" s="843"/>
      <c r="AL53" s="840"/>
      <c r="AM53" s="840"/>
      <c r="AN53" s="840"/>
      <c r="AO53" s="840"/>
      <c r="AP53" s="840"/>
      <c r="AQ53" s="840"/>
      <c r="AR53" s="840"/>
      <c r="AS53" s="840"/>
      <c r="AT53" s="840"/>
      <c r="AU53" s="840"/>
      <c r="AV53" s="840"/>
      <c r="AW53" s="840"/>
      <c r="AX53" s="840"/>
      <c r="AY53" s="840"/>
      <c r="AZ53" s="842"/>
      <c r="BA53" s="842"/>
      <c r="BB53" s="842"/>
      <c r="BC53" s="842"/>
      <c r="BD53" s="842"/>
      <c r="BE53" s="836"/>
      <c r="BF53" s="836"/>
      <c r="BG53" s="836"/>
      <c r="BH53" s="836"/>
      <c r="BI53" s="837"/>
      <c r="BJ53" s="231"/>
      <c r="BK53" s="231"/>
      <c r="BL53" s="231"/>
      <c r="BM53" s="231"/>
      <c r="BN53" s="231"/>
      <c r="BO53" s="240"/>
      <c r="BP53" s="240"/>
      <c r="BQ53" s="237">
        <v>47</v>
      </c>
      <c r="BR53" s="238"/>
      <c r="BS53" s="777"/>
      <c r="BT53" s="778"/>
      <c r="BU53" s="778"/>
      <c r="BV53" s="778"/>
      <c r="BW53" s="778"/>
      <c r="BX53" s="778"/>
      <c r="BY53" s="778"/>
      <c r="BZ53" s="778"/>
      <c r="CA53" s="778"/>
      <c r="CB53" s="778"/>
      <c r="CC53" s="778"/>
      <c r="CD53" s="778"/>
      <c r="CE53" s="778"/>
      <c r="CF53" s="778"/>
      <c r="CG53" s="779"/>
      <c r="CH53" s="780"/>
      <c r="CI53" s="781"/>
      <c r="CJ53" s="781"/>
      <c r="CK53" s="781"/>
      <c r="CL53" s="782"/>
      <c r="CM53" s="780"/>
      <c r="CN53" s="781"/>
      <c r="CO53" s="781"/>
      <c r="CP53" s="781"/>
      <c r="CQ53" s="782"/>
      <c r="CR53" s="780"/>
      <c r="CS53" s="781"/>
      <c r="CT53" s="781"/>
      <c r="CU53" s="781"/>
      <c r="CV53" s="782"/>
      <c r="CW53" s="780"/>
      <c r="CX53" s="781"/>
      <c r="CY53" s="781"/>
      <c r="CZ53" s="781"/>
      <c r="DA53" s="782"/>
      <c r="DB53" s="780"/>
      <c r="DC53" s="781"/>
      <c r="DD53" s="781"/>
      <c r="DE53" s="781"/>
      <c r="DF53" s="782"/>
      <c r="DG53" s="780"/>
      <c r="DH53" s="781"/>
      <c r="DI53" s="781"/>
      <c r="DJ53" s="781"/>
      <c r="DK53" s="782"/>
      <c r="DL53" s="780"/>
      <c r="DM53" s="781"/>
      <c r="DN53" s="781"/>
      <c r="DO53" s="781"/>
      <c r="DP53" s="782"/>
      <c r="DQ53" s="780"/>
      <c r="DR53" s="781"/>
      <c r="DS53" s="781"/>
      <c r="DT53" s="781"/>
      <c r="DU53" s="782"/>
      <c r="DV53" s="777"/>
      <c r="DW53" s="778"/>
      <c r="DX53" s="778"/>
      <c r="DY53" s="778"/>
      <c r="DZ53" s="783"/>
      <c r="EA53" s="229"/>
    </row>
    <row r="54" spans="1:131" ht="26.25" customHeight="1" x14ac:dyDescent="0.15">
      <c r="A54" s="237">
        <v>27</v>
      </c>
      <c r="B54" s="784"/>
      <c r="C54" s="785"/>
      <c r="D54" s="785"/>
      <c r="E54" s="785"/>
      <c r="F54" s="785"/>
      <c r="G54" s="785"/>
      <c r="H54" s="785"/>
      <c r="I54" s="785"/>
      <c r="J54" s="785"/>
      <c r="K54" s="785"/>
      <c r="L54" s="785"/>
      <c r="M54" s="785"/>
      <c r="N54" s="785"/>
      <c r="O54" s="785"/>
      <c r="P54" s="786"/>
      <c r="Q54" s="839"/>
      <c r="R54" s="840"/>
      <c r="S54" s="840"/>
      <c r="T54" s="840"/>
      <c r="U54" s="840"/>
      <c r="V54" s="840"/>
      <c r="W54" s="840"/>
      <c r="X54" s="840"/>
      <c r="Y54" s="840"/>
      <c r="Z54" s="840"/>
      <c r="AA54" s="840"/>
      <c r="AB54" s="840"/>
      <c r="AC54" s="840"/>
      <c r="AD54" s="840"/>
      <c r="AE54" s="841"/>
      <c r="AF54" s="790"/>
      <c r="AG54" s="791"/>
      <c r="AH54" s="791"/>
      <c r="AI54" s="791"/>
      <c r="AJ54" s="792"/>
      <c r="AK54" s="843"/>
      <c r="AL54" s="840"/>
      <c r="AM54" s="840"/>
      <c r="AN54" s="840"/>
      <c r="AO54" s="840"/>
      <c r="AP54" s="840"/>
      <c r="AQ54" s="840"/>
      <c r="AR54" s="840"/>
      <c r="AS54" s="840"/>
      <c r="AT54" s="840"/>
      <c r="AU54" s="840"/>
      <c r="AV54" s="840"/>
      <c r="AW54" s="840"/>
      <c r="AX54" s="840"/>
      <c r="AY54" s="840"/>
      <c r="AZ54" s="842"/>
      <c r="BA54" s="842"/>
      <c r="BB54" s="842"/>
      <c r="BC54" s="842"/>
      <c r="BD54" s="842"/>
      <c r="BE54" s="836"/>
      <c r="BF54" s="836"/>
      <c r="BG54" s="836"/>
      <c r="BH54" s="836"/>
      <c r="BI54" s="837"/>
      <c r="BJ54" s="231"/>
      <c r="BK54" s="231"/>
      <c r="BL54" s="231"/>
      <c r="BM54" s="231"/>
      <c r="BN54" s="231"/>
      <c r="BO54" s="240"/>
      <c r="BP54" s="240"/>
      <c r="BQ54" s="237">
        <v>48</v>
      </c>
      <c r="BR54" s="238"/>
      <c r="BS54" s="777"/>
      <c r="BT54" s="778"/>
      <c r="BU54" s="778"/>
      <c r="BV54" s="778"/>
      <c r="BW54" s="778"/>
      <c r="BX54" s="778"/>
      <c r="BY54" s="778"/>
      <c r="BZ54" s="778"/>
      <c r="CA54" s="778"/>
      <c r="CB54" s="778"/>
      <c r="CC54" s="778"/>
      <c r="CD54" s="778"/>
      <c r="CE54" s="778"/>
      <c r="CF54" s="778"/>
      <c r="CG54" s="779"/>
      <c r="CH54" s="780"/>
      <c r="CI54" s="781"/>
      <c r="CJ54" s="781"/>
      <c r="CK54" s="781"/>
      <c r="CL54" s="782"/>
      <c r="CM54" s="780"/>
      <c r="CN54" s="781"/>
      <c r="CO54" s="781"/>
      <c r="CP54" s="781"/>
      <c r="CQ54" s="782"/>
      <c r="CR54" s="780"/>
      <c r="CS54" s="781"/>
      <c r="CT54" s="781"/>
      <c r="CU54" s="781"/>
      <c r="CV54" s="782"/>
      <c r="CW54" s="780"/>
      <c r="CX54" s="781"/>
      <c r="CY54" s="781"/>
      <c r="CZ54" s="781"/>
      <c r="DA54" s="782"/>
      <c r="DB54" s="780"/>
      <c r="DC54" s="781"/>
      <c r="DD54" s="781"/>
      <c r="DE54" s="781"/>
      <c r="DF54" s="782"/>
      <c r="DG54" s="780"/>
      <c r="DH54" s="781"/>
      <c r="DI54" s="781"/>
      <c r="DJ54" s="781"/>
      <c r="DK54" s="782"/>
      <c r="DL54" s="780"/>
      <c r="DM54" s="781"/>
      <c r="DN54" s="781"/>
      <c r="DO54" s="781"/>
      <c r="DP54" s="782"/>
      <c r="DQ54" s="780"/>
      <c r="DR54" s="781"/>
      <c r="DS54" s="781"/>
      <c r="DT54" s="781"/>
      <c r="DU54" s="782"/>
      <c r="DV54" s="777"/>
      <c r="DW54" s="778"/>
      <c r="DX54" s="778"/>
      <c r="DY54" s="778"/>
      <c r="DZ54" s="783"/>
      <c r="EA54" s="229"/>
    </row>
    <row r="55" spans="1:131" ht="26.25" customHeight="1" x14ac:dyDescent="0.15">
      <c r="A55" s="237">
        <v>28</v>
      </c>
      <c r="B55" s="784"/>
      <c r="C55" s="785"/>
      <c r="D55" s="785"/>
      <c r="E55" s="785"/>
      <c r="F55" s="785"/>
      <c r="G55" s="785"/>
      <c r="H55" s="785"/>
      <c r="I55" s="785"/>
      <c r="J55" s="785"/>
      <c r="K55" s="785"/>
      <c r="L55" s="785"/>
      <c r="M55" s="785"/>
      <c r="N55" s="785"/>
      <c r="O55" s="785"/>
      <c r="P55" s="786"/>
      <c r="Q55" s="839"/>
      <c r="R55" s="840"/>
      <c r="S55" s="840"/>
      <c r="T55" s="840"/>
      <c r="U55" s="840"/>
      <c r="V55" s="840"/>
      <c r="W55" s="840"/>
      <c r="X55" s="840"/>
      <c r="Y55" s="840"/>
      <c r="Z55" s="840"/>
      <c r="AA55" s="840"/>
      <c r="AB55" s="840"/>
      <c r="AC55" s="840"/>
      <c r="AD55" s="840"/>
      <c r="AE55" s="841"/>
      <c r="AF55" s="790"/>
      <c r="AG55" s="791"/>
      <c r="AH55" s="791"/>
      <c r="AI55" s="791"/>
      <c r="AJ55" s="792"/>
      <c r="AK55" s="843"/>
      <c r="AL55" s="840"/>
      <c r="AM55" s="840"/>
      <c r="AN55" s="840"/>
      <c r="AO55" s="840"/>
      <c r="AP55" s="840"/>
      <c r="AQ55" s="840"/>
      <c r="AR55" s="840"/>
      <c r="AS55" s="840"/>
      <c r="AT55" s="840"/>
      <c r="AU55" s="840"/>
      <c r="AV55" s="840"/>
      <c r="AW55" s="840"/>
      <c r="AX55" s="840"/>
      <c r="AY55" s="840"/>
      <c r="AZ55" s="842"/>
      <c r="BA55" s="842"/>
      <c r="BB55" s="842"/>
      <c r="BC55" s="842"/>
      <c r="BD55" s="842"/>
      <c r="BE55" s="836"/>
      <c r="BF55" s="836"/>
      <c r="BG55" s="836"/>
      <c r="BH55" s="836"/>
      <c r="BI55" s="837"/>
      <c r="BJ55" s="231"/>
      <c r="BK55" s="231"/>
      <c r="BL55" s="231"/>
      <c r="BM55" s="231"/>
      <c r="BN55" s="231"/>
      <c r="BO55" s="240"/>
      <c r="BP55" s="240"/>
      <c r="BQ55" s="237">
        <v>49</v>
      </c>
      <c r="BR55" s="238"/>
      <c r="BS55" s="777"/>
      <c r="BT55" s="778"/>
      <c r="BU55" s="778"/>
      <c r="BV55" s="778"/>
      <c r="BW55" s="778"/>
      <c r="BX55" s="778"/>
      <c r="BY55" s="778"/>
      <c r="BZ55" s="778"/>
      <c r="CA55" s="778"/>
      <c r="CB55" s="778"/>
      <c r="CC55" s="778"/>
      <c r="CD55" s="778"/>
      <c r="CE55" s="778"/>
      <c r="CF55" s="778"/>
      <c r="CG55" s="779"/>
      <c r="CH55" s="780"/>
      <c r="CI55" s="781"/>
      <c r="CJ55" s="781"/>
      <c r="CK55" s="781"/>
      <c r="CL55" s="782"/>
      <c r="CM55" s="780"/>
      <c r="CN55" s="781"/>
      <c r="CO55" s="781"/>
      <c r="CP55" s="781"/>
      <c r="CQ55" s="782"/>
      <c r="CR55" s="780"/>
      <c r="CS55" s="781"/>
      <c r="CT55" s="781"/>
      <c r="CU55" s="781"/>
      <c r="CV55" s="782"/>
      <c r="CW55" s="780"/>
      <c r="CX55" s="781"/>
      <c r="CY55" s="781"/>
      <c r="CZ55" s="781"/>
      <c r="DA55" s="782"/>
      <c r="DB55" s="780"/>
      <c r="DC55" s="781"/>
      <c r="DD55" s="781"/>
      <c r="DE55" s="781"/>
      <c r="DF55" s="782"/>
      <c r="DG55" s="780"/>
      <c r="DH55" s="781"/>
      <c r="DI55" s="781"/>
      <c r="DJ55" s="781"/>
      <c r="DK55" s="782"/>
      <c r="DL55" s="780"/>
      <c r="DM55" s="781"/>
      <c r="DN55" s="781"/>
      <c r="DO55" s="781"/>
      <c r="DP55" s="782"/>
      <c r="DQ55" s="780"/>
      <c r="DR55" s="781"/>
      <c r="DS55" s="781"/>
      <c r="DT55" s="781"/>
      <c r="DU55" s="782"/>
      <c r="DV55" s="777"/>
      <c r="DW55" s="778"/>
      <c r="DX55" s="778"/>
      <c r="DY55" s="778"/>
      <c r="DZ55" s="783"/>
      <c r="EA55" s="229"/>
    </row>
    <row r="56" spans="1:131" ht="26.25" customHeight="1" x14ac:dyDescent="0.15">
      <c r="A56" s="237">
        <v>29</v>
      </c>
      <c r="B56" s="784"/>
      <c r="C56" s="785"/>
      <c r="D56" s="785"/>
      <c r="E56" s="785"/>
      <c r="F56" s="785"/>
      <c r="G56" s="785"/>
      <c r="H56" s="785"/>
      <c r="I56" s="785"/>
      <c r="J56" s="785"/>
      <c r="K56" s="785"/>
      <c r="L56" s="785"/>
      <c r="M56" s="785"/>
      <c r="N56" s="785"/>
      <c r="O56" s="785"/>
      <c r="P56" s="786"/>
      <c r="Q56" s="839"/>
      <c r="R56" s="840"/>
      <c r="S56" s="840"/>
      <c r="T56" s="840"/>
      <c r="U56" s="840"/>
      <c r="V56" s="840"/>
      <c r="W56" s="840"/>
      <c r="X56" s="840"/>
      <c r="Y56" s="840"/>
      <c r="Z56" s="840"/>
      <c r="AA56" s="840"/>
      <c r="AB56" s="840"/>
      <c r="AC56" s="840"/>
      <c r="AD56" s="840"/>
      <c r="AE56" s="841"/>
      <c r="AF56" s="790"/>
      <c r="AG56" s="791"/>
      <c r="AH56" s="791"/>
      <c r="AI56" s="791"/>
      <c r="AJ56" s="792"/>
      <c r="AK56" s="843"/>
      <c r="AL56" s="840"/>
      <c r="AM56" s="840"/>
      <c r="AN56" s="840"/>
      <c r="AO56" s="840"/>
      <c r="AP56" s="840"/>
      <c r="AQ56" s="840"/>
      <c r="AR56" s="840"/>
      <c r="AS56" s="840"/>
      <c r="AT56" s="840"/>
      <c r="AU56" s="840"/>
      <c r="AV56" s="840"/>
      <c r="AW56" s="840"/>
      <c r="AX56" s="840"/>
      <c r="AY56" s="840"/>
      <c r="AZ56" s="842"/>
      <c r="BA56" s="842"/>
      <c r="BB56" s="842"/>
      <c r="BC56" s="842"/>
      <c r="BD56" s="842"/>
      <c r="BE56" s="836"/>
      <c r="BF56" s="836"/>
      <c r="BG56" s="836"/>
      <c r="BH56" s="836"/>
      <c r="BI56" s="837"/>
      <c r="BJ56" s="231"/>
      <c r="BK56" s="231"/>
      <c r="BL56" s="231"/>
      <c r="BM56" s="231"/>
      <c r="BN56" s="231"/>
      <c r="BO56" s="240"/>
      <c r="BP56" s="240"/>
      <c r="BQ56" s="237">
        <v>50</v>
      </c>
      <c r="BR56" s="238"/>
      <c r="BS56" s="777"/>
      <c r="BT56" s="778"/>
      <c r="BU56" s="778"/>
      <c r="BV56" s="778"/>
      <c r="BW56" s="778"/>
      <c r="BX56" s="778"/>
      <c r="BY56" s="778"/>
      <c r="BZ56" s="778"/>
      <c r="CA56" s="778"/>
      <c r="CB56" s="778"/>
      <c r="CC56" s="778"/>
      <c r="CD56" s="778"/>
      <c r="CE56" s="778"/>
      <c r="CF56" s="778"/>
      <c r="CG56" s="779"/>
      <c r="CH56" s="780"/>
      <c r="CI56" s="781"/>
      <c r="CJ56" s="781"/>
      <c r="CK56" s="781"/>
      <c r="CL56" s="782"/>
      <c r="CM56" s="780"/>
      <c r="CN56" s="781"/>
      <c r="CO56" s="781"/>
      <c r="CP56" s="781"/>
      <c r="CQ56" s="782"/>
      <c r="CR56" s="780"/>
      <c r="CS56" s="781"/>
      <c r="CT56" s="781"/>
      <c r="CU56" s="781"/>
      <c r="CV56" s="782"/>
      <c r="CW56" s="780"/>
      <c r="CX56" s="781"/>
      <c r="CY56" s="781"/>
      <c r="CZ56" s="781"/>
      <c r="DA56" s="782"/>
      <c r="DB56" s="780"/>
      <c r="DC56" s="781"/>
      <c r="DD56" s="781"/>
      <c r="DE56" s="781"/>
      <c r="DF56" s="782"/>
      <c r="DG56" s="780"/>
      <c r="DH56" s="781"/>
      <c r="DI56" s="781"/>
      <c r="DJ56" s="781"/>
      <c r="DK56" s="782"/>
      <c r="DL56" s="780"/>
      <c r="DM56" s="781"/>
      <c r="DN56" s="781"/>
      <c r="DO56" s="781"/>
      <c r="DP56" s="782"/>
      <c r="DQ56" s="780"/>
      <c r="DR56" s="781"/>
      <c r="DS56" s="781"/>
      <c r="DT56" s="781"/>
      <c r="DU56" s="782"/>
      <c r="DV56" s="777"/>
      <c r="DW56" s="778"/>
      <c r="DX56" s="778"/>
      <c r="DY56" s="778"/>
      <c r="DZ56" s="783"/>
      <c r="EA56" s="229"/>
    </row>
    <row r="57" spans="1:131" ht="26.25" customHeight="1" x14ac:dyDescent="0.15">
      <c r="A57" s="237">
        <v>30</v>
      </c>
      <c r="B57" s="784"/>
      <c r="C57" s="785"/>
      <c r="D57" s="785"/>
      <c r="E57" s="785"/>
      <c r="F57" s="785"/>
      <c r="G57" s="785"/>
      <c r="H57" s="785"/>
      <c r="I57" s="785"/>
      <c r="J57" s="785"/>
      <c r="K57" s="785"/>
      <c r="L57" s="785"/>
      <c r="M57" s="785"/>
      <c r="N57" s="785"/>
      <c r="O57" s="785"/>
      <c r="P57" s="786"/>
      <c r="Q57" s="839"/>
      <c r="R57" s="840"/>
      <c r="S57" s="840"/>
      <c r="T57" s="840"/>
      <c r="U57" s="840"/>
      <c r="V57" s="840"/>
      <c r="W57" s="840"/>
      <c r="X57" s="840"/>
      <c r="Y57" s="840"/>
      <c r="Z57" s="840"/>
      <c r="AA57" s="840"/>
      <c r="AB57" s="840"/>
      <c r="AC57" s="840"/>
      <c r="AD57" s="840"/>
      <c r="AE57" s="841"/>
      <c r="AF57" s="790"/>
      <c r="AG57" s="791"/>
      <c r="AH57" s="791"/>
      <c r="AI57" s="791"/>
      <c r="AJ57" s="792"/>
      <c r="AK57" s="843"/>
      <c r="AL57" s="840"/>
      <c r="AM57" s="840"/>
      <c r="AN57" s="840"/>
      <c r="AO57" s="840"/>
      <c r="AP57" s="840"/>
      <c r="AQ57" s="840"/>
      <c r="AR57" s="840"/>
      <c r="AS57" s="840"/>
      <c r="AT57" s="840"/>
      <c r="AU57" s="840"/>
      <c r="AV57" s="840"/>
      <c r="AW57" s="840"/>
      <c r="AX57" s="840"/>
      <c r="AY57" s="840"/>
      <c r="AZ57" s="842"/>
      <c r="BA57" s="842"/>
      <c r="BB57" s="842"/>
      <c r="BC57" s="842"/>
      <c r="BD57" s="842"/>
      <c r="BE57" s="836"/>
      <c r="BF57" s="836"/>
      <c r="BG57" s="836"/>
      <c r="BH57" s="836"/>
      <c r="BI57" s="837"/>
      <c r="BJ57" s="231"/>
      <c r="BK57" s="231"/>
      <c r="BL57" s="231"/>
      <c r="BM57" s="231"/>
      <c r="BN57" s="231"/>
      <c r="BO57" s="240"/>
      <c r="BP57" s="240"/>
      <c r="BQ57" s="237">
        <v>51</v>
      </c>
      <c r="BR57" s="238"/>
      <c r="BS57" s="777"/>
      <c r="BT57" s="778"/>
      <c r="BU57" s="778"/>
      <c r="BV57" s="778"/>
      <c r="BW57" s="778"/>
      <c r="BX57" s="778"/>
      <c r="BY57" s="778"/>
      <c r="BZ57" s="778"/>
      <c r="CA57" s="778"/>
      <c r="CB57" s="778"/>
      <c r="CC57" s="778"/>
      <c r="CD57" s="778"/>
      <c r="CE57" s="778"/>
      <c r="CF57" s="778"/>
      <c r="CG57" s="779"/>
      <c r="CH57" s="780"/>
      <c r="CI57" s="781"/>
      <c r="CJ57" s="781"/>
      <c r="CK57" s="781"/>
      <c r="CL57" s="782"/>
      <c r="CM57" s="780"/>
      <c r="CN57" s="781"/>
      <c r="CO57" s="781"/>
      <c r="CP57" s="781"/>
      <c r="CQ57" s="782"/>
      <c r="CR57" s="780"/>
      <c r="CS57" s="781"/>
      <c r="CT57" s="781"/>
      <c r="CU57" s="781"/>
      <c r="CV57" s="782"/>
      <c r="CW57" s="780"/>
      <c r="CX57" s="781"/>
      <c r="CY57" s="781"/>
      <c r="CZ57" s="781"/>
      <c r="DA57" s="782"/>
      <c r="DB57" s="780"/>
      <c r="DC57" s="781"/>
      <c r="DD57" s="781"/>
      <c r="DE57" s="781"/>
      <c r="DF57" s="782"/>
      <c r="DG57" s="780"/>
      <c r="DH57" s="781"/>
      <c r="DI57" s="781"/>
      <c r="DJ57" s="781"/>
      <c r="DK57" s="782"/>
      <c r="DL57" s="780"/>
      <c r="DM57" s="781"/>
      <c r="DN57" s="781"/>
      <c r="DO57" s="781"/>
      <c r="DP57" s="782"/>
      <c r="DQ57" s="780"/>
      <c r="DR57" s="781"/>
      <c r="DS57" s="781"/>
      <c r="DT57" s="781"/>
      <c r="DU57" s="782"/>
      <c r="DV57" s="777"/>
      <c r="DW57" s="778"/>
      <c r="DX57" s="778"/>
      <c r="DY57" s="778"/>
      <c r="DZ57" s="783"/>
      <c r="EA57" s="229"/>
    </row>
    <row r="58" spans="1:131" ht="26.25" customHeight="1" x14ac:dyDescent="0.15">
      <c r="A58" s="237">
        <v>31</v>
      </c>
      <c r="B58" s="784"/>
      <c r="C58" s="785"/>
      <c r="D58" s="785"/>
      <c r="E58" s="785"/>
      <c r="F58" s="785"/>
      <c r="G58" s="785"/>
      <c r="H58" s="785"/>
      <c r="I58" s="785"/>
      <c r="J58" s="785"/>
      <c r="K58" s="785"/>
      <c r="L58" s="785"/>
      <c r="M58" s="785"/>
      <c r="N58" s="785"/>
      <c r="O58" s="785"/>
      <c r="P58" s="786"/>
      <c r="Q58" s="839"/>
      <c r="R58" s="840"/>
      <c r="S58" s="840"/>
      <c r="T58" s="840"/>
      <c r="U58" s="840"/>
      <c r="V58" s="840"/>
      <c r="W58" s="840"/>
      <c r="X58" s="840"/>
      <c r="Y58" s="840"/>
      <c r="Z58" s="840"/>
      <c r="AA58" s="840"/>
      <c r="AB58" s="840"/>
      <c r="AC58" s="840"/>
      <c r="AD58" s="840"/>
      <c r="AE58" s="841"/>
      <c r="AF58" s="790"/>
      <c r="AG58" s="791"/>
      <c r="AH58" s="791"/>
      <c r="AI58" s="791"/>
      <c r="AJ58" s="792"/>
      <c r="AK58" s="843"/>
      <c r="AL58" s="840"/>
      <c r="AM58" s="840"/>
      <c r="AN58" s="840"/>
      <c r="AO58" s="840"/>
      <c r="AP58" s="840"/>
      <c r="AQ58" s="840"/>
      <c r="AR58" s="840"/>
      <c r="AS58" s="840"/>
      <c r="AT58" s="840"/>
      <c r="AU58" s="840"/>
      <c r="AV58" s="840"/>
      <c r="AW58" s="840"/>
      <c r="AX58" s="840"/>
      <c r="AY58" s="840"/>
      <c r="AZ58" s="842"/>
      <c r="BA58" s="842"/>
      <c r="BB58" s="842"/>
      <c r="BC58" s="842"/>
      <c r="BD58" s="842"/>
      <c r="BE58" s="836"/>
      <c r="BF58" s="836"/>
      <c r="BG58" s="836"/>
      <c r="BH58" s="836"/>
      <c r="BI58" s="837"/>
      <c r="BJ58" s="231"/>
      <c r="BK58" s="231"/>
      <c r="BL58" s="231"/>
      <c r="BM58" s="231"/>
      <c r="BN58" s="231"/>
      <c r="BO58" s="240"/>
      <c r="BP58" s="240"/>
      <c r="BQ58" s="237">
        <v>52</v>
      </c>
      <c r="BR58" s="238"/>
      <c r="BS58" s="777"/>
      <c r="BT58" s="778"/>
      <c r="BU58" s="778"/>
      <c r="BV58" s="778"/>
      <c r="BW58" s="778"/>
      <c r="BX58" s="778"/>
      <c r="BY58" s="778"/>
      <c r="BZ58" s="778"/>
      <c r="CA58" s="778"/>
      <c r="CB58" s="778"/>
      <c r="CC58" s="778"/>
      <c r="CD58" s="778"/>
      <c r="CE58" s="778"/>
      <c r="CF58" s="778"/>
      <c r="CG58" s="779"/>
      <c r="CH58" s="780"/>
      <c r="CI58" s="781"/>
      <c r="CJ58" s="781"/>
      <c r="CK58" s="781"/>
      <c r="CL58" s="782"/>
      <c r="CM58" s="780"/>
      <c r="CN58" s="781"/>
      <c r="CO58" s="781"/>
      <c r="CP58" s="781"/>
      <c r="CQ58" s="782"/>
      <c r="CR58" s="780"/>
      <c r="CS58" s="781"/>
      <c r="CT58" s="781"/>
      <c r="CU58" s="781"/>
      <c r="CV58" s="782"/>
      <c r="CW58" s="780"/>
      <c r="CX58" s="781"/>
      <c r="CY58" s="781"/>
      <c r="CZ58" s="781"/>
      <c r="DA58" s="782"/>
      <c r="DB58" s="780"/>
      <c r="DC58" s="781"/>
      <c r="DD58" s="781"/>
      <c r="DE58" s="781"/>
      <c r="DF58" s="782"/>
      <c r="DG58" s="780"/>
      <c r="DH58" s="781"/>
      <c r="DI58" s="781"/>
      <c r="DJ58" s="781"/>
      <c r="DK58" s="782"/>
      <c r="DL58" s="780"/>
      <c r="DM58" s="781"/>
      <c r="DN58" s="781"/>
      <c r="DO58" s="781"/>
      <c r="DP58" s="782"/>
      <c r="DQ58" s="780"/>
      <c r="DR58" s="781"/>
      <c r="DS58" s="781"/>
      <c r="DT58" s="781"/>
      <c r="DU58" s="782"/>
      <c r="DV58" s="777"/>
      <c r="DW58" s="778"/>
      <c r="DX58" s="778"/>
      <c r="DY58" s="778"/>
      <c r="DZ58" s="783"/>
      <c r="EA58" s="229"/>
    </row>
    <row r="59" spans="1:131" ht="26.25" customHeight="1" x14ac:dyDescent="0.15">
      <c r="A59" s="237">
        <v>32</v>
      </c>
      <c r="B59" s="784"/>
      <c r="C59" s="785"/>
      <c r="D59" s="785"/>
      <c r="E59" s="785"/>
      <c r="F59" s="785"/>
      <c r="G59" s="785"/>
      <c r="H59" s="785"/>
      <c r="I59" s="785"/>
      <c r="J59" s="785"/>
      <c r="K59" s="785"/>
      <c r="L59" s="785"/>
      <c r="M59" s="785"/>
      <c r="N59" s="785"/>
      <c r="O59" s="785"/>
      <c r="P59" s="786"/>
      <c r="Q59" s="839"/>
      <c r="R59" s="840"/>
      <c r="S59" s="840"/>
      <c r="T59" s="840"/>
      <c r="U59" s="840"/>
      <c r="V59" s="840"/>
      <c r="W59" s="840"/>
      <c r="X59" s="840"/>
      <c r="Y59" s="840"/>
      <c r="Z59" s="840"/>
      <c r="AA59" s="840"/>
      <c r="AB59" s="840"/>
      <c r="AC59" s="840"/>
      <c r="AD59" s="840"/>
      <c r="AE59" s="841"/>
      <c r="AF59" s="790"/>
      <c r="AG59" s="791"/>
      <c r="AH59" s="791"/>
      <c r="AI59" s="791"/>
      <c r="AJ59" s="792"/>
      <c r="AK59" s="843"/>
      <c r="AL59" s="840"/>
      <c r="AM59" s="840"/>
      <c r="AN59" s="840"/>
      <c r="AO59" s="840"/>
      <c r="AP59" s="840"/>
      <c r="AQ59" s="840"/>
      <c r="AR59" s="840"/>
      <c r="AS59" s="840"/>
      <c r="AT59" s="840"/>
      <c r="AU59" s="840"/>
      <c r="AV59" s="840"/>
      <c r="AW59" s="840"/>
      <c r="AX59" s="840"/>
      <c r="AY59" s="840"/>
      <c r="AZ59" s="842"/>
      <c r="BA59" s="842"/>
      <c r="BB59" s="842"/>
      <c r="BC59" s="842"/>
      <c r="BD59" s="842"/>
      <c r="BE59" s="836"/>
      <c r="BF59" s="836"/>
      <c r="BG59" s="836"/>
      <c r="BH59" s="836"/>
      <c r="BI59" s="837"/>
      <c r="BJ59" s="231"/>
      <c r="BK59" s="231"/>
      <c r="BL59" s="231"/>
      <c r="BM59" s="231"/>
      <c r="BN59" s="231"/>
      <c r="BO59" s="240"/>
      <c r="BP59" s="240"/>
      <c r="BQ59" s="237">
        <v>53</v>
      </c>
      <c r="BR59" s="238"/>
      <c r="BS59" s="777"/>
      <c r="BT59" s="778"/>
      <c r="BU59" s="778"/>
      <c r="BV59" s="778"/>
      <c r="BW59" s="778"/>
      <c r="BX59" s="778"/>
      <c r="BY59" s="778"/>
      <c r="BZ59" s="778"/>
      <c r="CA59" s="778"/>
      <c r="CB59" s="778"/>
      <c r="CC59" s="778"/>
      <c r="CD59" s="778"/>
      <c r="CE59" s="778"/>
      <c r="CF59" s="778"/>
      <c r="CG59" s="779"/>
      <c r="CH59" s="780"/>
      <c r="CI59" s="781"/>
      <c r="CJ59" s="781"/>
      <c r="CK59" s="781"/>
      <c r="CL59" s="782"/>
      <c r="CM59" s="780"/>
      <c r="CN59" s="781"/>
      <c r="CO59" s="781"/>
      <c r="CP59" s="781"/>
      <c r="CQ59" s="782"/>
      <c r="CR59" s="780"/>
      <c r="CS59" s="781"/>
      <c r="CT59" s="781"/>
      <c r="CU59" s="781"/>
      <c r="CV59" s="782"/>
      <c r="CW59" s="780"/>
      <c r="CX59" s="781"/>
      <c r="CY59" s="781"/>
      <c r="CZ59" s="781"/>
      <c r="DA59" s="782"/>
      <c r="DB59" s="780"/>
      <c r="DC59" s="781"/>
      <c r="DD59" s="781"/>
      <c r="DE59" s="781"/>
      <c r="DF59" s="782"/>
      <c r="DG59" s="780"/>
      <c r="DH59" s="781"/>
      <c r="DI59" s="781"/>
      <c r="DJ59" s="781"/>
      <c r="DK59" s="782"/>
      <c r="DL59" s="780"/>
      <c r="DM59" s="781"/>
      <c r="DN59" s="781"/>
      <c r="DO59" s="781"/>
      <c r="DP59" s="782"/>
      <c r="DQ59" s="780"/>
      <c r="DR59" s="781"/>
      <c r="DS59" s="781"/>
      <c r="DT59" s="781"/>
      <c r="DU59" s="782"/>
      <c r="DV59" s="777"/>
      <c r="DW59" s="778"/>
      <c r="DX59" s="778"/>
      <c r="DY59" s="778"/>
      <c r="DZ59" s="783"/>
      <c r="EA59" s="229"/>
    </row>
    <row r="60" spans="1:131" ht="26.25" customHeight="1" x14ac:dyDescent="0.15">
      <c r="A60" s="237">
        <v>33</v>
      </c>
      <c r="B60" s="784"/>
      <c r="C60" s="785"/>
      <c r="D60" s="785"/>
      <c r="E60" s="785"/>
      <c r="F60" s="785"/>
      <c r="G60" s="785"/>
      <c r="H60" s="785"/>
      <c r="I60" s="785"/>
      <c r="J60" s="785"/>
      <c r="K60" s="785"/>
      <c r="L60" s="785"/>
      <c r="M60" s="785"/>
      <c r="N60" s="785"/>
      <c r="O60" s="785"/>
      <c r="P60" s="786"/>
      <c r="Q60" s="839"/>
      <c r="R60" s="840"/>
      <c r="S60" s="840"/>
      <c r="T60" s="840"/>
      <c r="U60" s="840"/>
      <c r="V60" s="840"/>
      <c r="W60" s="840"/>
      <c r="X60" s="840"/>
      <c r="Y60" s="840"/>
      <c r="Z60" s="840"/>
      <c r="AA60" s="840"/>
      <c r="AB60" s="840"/>
      <c r="AC60" s="840"/>
      <c r="AD60" s="840"/>
      <c r="AE60" s="841"/>
      <c r="AF60" s="790"/>
      <c r="AG60" s="791"/>
      <c r="AH60" s="791"/>
      <c r="AI60" s="791"/>
      <c r="AJ60" s="792"/>
      <c r="AK60" s="843"/>
      <c r="AL60" s="840"/>
      <c r="AM60" s="840"/>
      <c r="AN60" s="840"/>
      <c r="AO60" s="840"/>
      <c r="AP60" s="840"/>
      <c r="AQ60" s="840"/>
      <c r="AR60" s="840"/>
      <c r="AS60" s="840"/>
      <c r="AT60" s="840"/>
      <c r="AU60" s="840"/>
      <c r="AV60" s="840"/>
      <c r="AW60" s="840"/>
      <c r="AX60" s="840"/>
      <c r="AY60" s="840"/>
      <c r="AZ60" s="842"/>
      <c r="BA60" s="842"/>
      <c r="BB60" s="842"/>
      <c r="BC60" s="842"/>
      <c r="BD60" s="842"/>
      <c r="BE60" s="836"/>
      <c r="BF60" s="836"/>
      <c r="BG60" s="836"/>
      <c r="BH60" s="836"/>
      <c r="BI60" s="837"/>
      <c r="BJ60" s="231"/>
      <c r="BK60" s="231"/>
      <c r="BL60" s="231"/>
      <c r="BM60" s="231"/>
      <c r="BN60" s="231"/>
      <c r="BO60" s="240"/>
      <c r="BP60" s="240"/>
      <c r="BQ60" s="237">
        <v>54</v>
      </c>
      <c r="BR60" s="238"/>
      <c r="BS60" s="777"/>
      <c r="BT60" s="778"/>
      <c r="BU60" s="778"/>
      <c r="BV60" s="778"/>
      <c r="BW60" s="778"/>
      <c r="BX60" s="778"/>
      <c r="BY60" s="778"/>
      <c r="BZ60" s="778"/>
      <c r="CA60" s="778"/>
      <c r="CB60" s="778"/>
      <c r="CC60" s="778"/>
      <c r="CD60" s="778"/>
      <c r="CE60" s="778"/>
      <c r="CF60" s="778"/>
      <c r="CG60" s="779"/>
      <c r="CH60" s="780"/>
      <c r="CI60" s="781"/>
      <c r="CJ60" s="781"/>
      <c r="CK60" s="781"/>
      <c r="CL60" s="782"/>
      <c r="CM60" s="780"/>
      <c r="CN60" s="781"/>
      <c r="CO60" s="781"/>
      <c r="CP60" s="781"/>
      <c r="CQ60" s="782"/>
      <c r="CR60" s="780"/>
      <c r="CS60" s="781"/>
      <c r="CT60" s="781"/>
      <c r="CU60" s="781"/>
      <c r="CV60" s="782"/>
      <c r="CW60" s="780"/>
      <c r="CX60" s="781"/>
      <c r="CY60" s="781"/>
      <c r="CZ60" s="781"/>
      <c r="DA60" s="782"/>
      <c r="DB60" s="780"/>
      <c r="DC60" s="781"/>
      <c r="DD60" s="781"/>
      <c r="DE60" s="781"/>
      <c r="DF60" s="782"/>
      <c r="DG60" s="780"/>
      <c r="DH60" s="781"/>
      <c r="DI60" s="781"/>
      <c r="DJ60" s="781"/>
      <c r="DK60" s="782"/>
      <c r="DL60" s="780"/>
      <c r="DM60" s="781"/>
      <c r="DN60" s="781"/>
      <c r="DO60" s="781"/>
      <c r="DP60" s="782"/>
      <c r="DQ60" s="780"/>
      <c r="DR60" s="781"/>
      <c r="DS60" s="781"/>
      <c r="DT60" s="781"/>
      <c r="DU60" s="782"/>
      <c r="DV60" s="777"/>
      <c r="DW60" s="778"/>
      <c r="DX60" s="778"/>
      <c r="DY60" s="778"/>
      <c r="DZ60" s="783"/>
      <c r="EA60" s="229"/>
    </row>
    <row r="61" spans="1:131" ht="26.25" customHeight="1" thickBot="1" x14ac:dyDescent="0.2">
      <c r="A61" s="237">
        <v>34</v>
      </c>
      <c r="B61" s="784"/>
      <c r="C61" s="785"/>
      <c r="D61" s="785"/>
      <c r="E61" s="785"/>
      <c r="F61" s="785"/>
      <c r="G61" s="785"/>
      <c r="H61" s="785"/>
      <c r="I61" s="785"/>
      <c r="J61" s="785"/>
      <c r="K61" s="785"/>
      <c r="L61" s="785"/>
      <c r="M61" s="785"/>
      <c r="N61" s="785"/>
      <c r="O61" s="785"/>
      <c r="P61" s="786"/>
      <c r="Q61" s="839"/>
      <c r="R61" s="840"/>
      <c r="S61" s="840"/>
      <c r="T61" s="840"/>
      <c r="U61" s="840"/>
      <c r="V61" s="840"/>
      <c r="W61" s="840"/>
      <c r="X61" s="840"/>
      <c r="Y61" s="840"/>
      <c r="Z61" s="840"/>
      <c r="AA61" s="840"/>
      <c r="AB61" s="840"/>
      <c r="AC61" s="840"/>
      <c r="AD61" s="840"/>
      <c r="AE61" s="841"/>
      <c r="AF61" s="790"/>
      <c r="AG61" s="791"/>
      <c r="AH61" s="791"/>
      <c r="AI61" s="791"/>
      <c r="AJ61" s="792"/>
      <c r="AK61" s="843"/>
      <c r="AL61" s="840"/>
      <c r="AM61" s="840"/>
      <c r="AN61" s="840"/>
      <c r="AO61" s="840"/>
      <c r="AP61" s="840"/>
      <c r="AQ61" s="840"/>
      <c r="AR61" s="840"/>
      <c r="AS61" s="840"/>
      <c r="AT61" s="840"/>
      <c r="AU61" s="840"/>
      <c r="AV61" s="840"/>
      <c r="AW61" s="840"/>
      <c r="AX61" s="840"/>
      <c r="AY61" s="840"/>
      <c r="AZ61" s="842"/>
      <c r="BA61" s="842"/>
      <c r="BB61" s="842"/>
      <c r="BC61" s="842"/>
      <c r="BD61" s="842"/>
      <c r="BE61" s="836"/>
      <c r="BF61" s="836"/>
      <c r="BG61" s="836"/>
      <c r="BH61" s="836"/>
      <c r="BI61" s="837"/>
      <c r="BJ61" s="231"/>
      <c r="BK61" s="231"/>
      <c r="BL61" s="231"/>
      <c r="BM61" s="231"/>
      <c r="BN61" s="231"/>
      <c r="BO61" s="240"/>
      <c r="BP61" s="240"/>
      <c r="BQ61" s="237">
        <v>55</v>
      </c>
      <c r="BR61" s="238"/>
      <c r="BS61" s="777"/>
      <c r="BT61" s="778"/>
      <c r="BU61" s="778"/>
      <c r="BV61" s="778"/>
      <c r="BW61" s="778"/>
      <c r="BX61" s="778"/>
      <c r="BY61" s="778"/>
      <c r="BZ61" s="778"/>
      <c r="CA61" s="778"/>
      <c r="CB61" s="778"/>
      <c r="CC61" s="778"/>
      <c r="CD61" s="778"/>
      <c r="CE61" s="778"/>
      <c r="CF61" s="778"/>
      <c r="CG61" s="779"/>
      <c r="CH61" s="780"/>
      <c r="CI61" s="781"/>
      <c r="CJ61" s="781"/>
      <c r="CK61" s="781"/>
      <c r="CL61" s="782"/>
      <c r="CM61" s="780"/>
      <c r="CN61" s="781"/>
      <c r="CO61" s="781"/>
      <c r="CP61" s="781"/>
      <c r="CQ61" s="782"/>
      <c r="CR61" s="780"/>
      <c r="CS61" s="781"/>
      <c r="CT61" s="781"/>
      <c r="CU61" s="781"/>
      <c r="CV61" s="782"/>
      <c r="CW61" s="780"/>
      <c r="CX61" s="781"/>
      <c r="CY61" s="781"/>
      <c r="CZ61" s="781"/>
      <c r="DA61" s="782"/>
      <c r="DB61" s="780"/>
      <c r="DC61" s="781"/>
      <c r="DD61" s="781"/>
      <c r="DE61" s="781"/>
      <c r="DF61" s="782"/>
      <c r="DG61" s="780"/>
      <c r="DH61" s="781"/>
      <c r="DI61" s="781"/>
      <c r="DJ61" s="781"/>
      <c r="DK61" s="782"/>
      <c r="DL61" s="780"/>
      <c r="DM61" s="781"/>
      <c r="DN61" s="781"/>
      <c r="DO61" s="781"/>
      <c r="DP61" s="782"/>
      <c r="DQ61" s="780"/>
      <c r="DR61" s="781"/>
      <c r="DS61" s="781"/>
      <c r="DT61" s="781"/>
      <c r="DU61" s="782"/>
      <c r="DV61" s="777"/>
      <c r="DW61" s="778"/>
      <c r="DX61" s="778"/>
      <c r="DY61" s="778"/>
      <c r="DZ61" s="783"/>
      <c r="EA61" s="229"/>
    </row>
    <row r="62" spans="1:131" ht="26.25" customHeight="1" x14ac:dyDescent="0.15">
      <c r="A62" s="237">
        <v>35</v>
      </c>
      <c r="B62" s="784"/>
      <c r="C62" s="785"/>
      <c r="D62" s="785"/>
      <c r="E62" s="785"/>
      <c r="F62" s="785"/>
      <c r="G62" s="785"/>
      <c r="H62" s="785"/>
      <c r="I62" s="785"/>
      <c r="J62" s="785"/>
      <c r="K62" s="785"/>
      <c r="L62" s="785"/>
      <c r="M62" s="785"/>
      <c r="N62" s="785"/>
      <c r="O62" s="785"/>
      <c r="P62" s="786"/>
      <c r="Q62" s="839"/>
      <c r="R62" s="840"/>
      <c r="S62" s="840"/>
      <c r="T62" s="840"/>
      <c r="U62" s="840"/>
      <c r="V62" s="840"/>
      <c r="W62" s="840"/>
      <c r="X62" s="840"/>
      <c r="Y62" s="840"/>
      <c r="Z62" s="840"/>
      <c r="AA62" s="840"/>
      <c r="AB62" s="840"/>
      <c r="AC62" s="840"/>
      <c r="AD62" s="840"/>
      <c r="AE62" s="841"/>
      <c r="AF62" s="790"/>
      <c r="AG62" s="791"/>
      <c r="AH62" s="791"/>
      <c r="AI62" s="791"/>
      <c r="AJ62" s="792"/>
      <c r="AK62" s="843"/>
      <c r="AL62" s="840"/>
      <c r="AM62" s="840"/>
      <c r="AN62" s="840"/>
      <c r="AO62" s="840"/>
      <c r="AP62" s="840"/>
      <c r="AQ62" s="840"/>
      <c r="AR62" s="840"/>
      <c r="AS62" s="840"/>
      <c r="AT62" s="840"/>
      <c r="AU62" s="840"/>
      <c r="AV62" s="840"/>
      <c r="AW62" s="840"/>
      <c r="AX62" s="840"/>
      <c r="AY62" s="840"/>
      <c r="AZ62" s="842"/>
      <c r="BA62" s="842"/>
      <c r="BB62" s="842"/>
      <c r="BC62" s="842"/>
      <c r="BD62" s="842"/>
      <c r="BE62" s="836"/>
      <c r="BF62" s="836"/>
      <c r="BG62" s="836"/>
      <c r="BH62" s="836"/>
      <c r="BI62" s="837"/>
      <c r="BJ62" s="851" t="s">
        <v>408</v>
      </c>
      <c r="BK62" s="810"/>
      <c r="BL62" s="810"/>
      <c r="BM62" s="810"/>
      <c r="BN62" s="811"/>
      <c r="BO62" s="240"/>
      <c r="BP62" s="240"/>
      <c r="BQ62" s="237">
        <v>56</v>
      </c>
      <c r="BR62" s="238"/>
      <c r="BS62" s="777"/>
      <c r="BT62" s="778"/>
      <c r="BU62" s="778"/>
      <c r="BV62" s="778"/>
      <c r="BW62" s="778"/>
      <c r="BX62" s="778"/>
      <c r="BY62" s="778"/>
      <c r="BZ62" s="778"/>
      <c r="CA62" s="778"/>
      <c r="CB62" s="778"/>
      <c r="CC62" s="778"/>
      <c r="CD62" s="778"/>
      <c r="CE62" s="778"/>
      <c r="CF62" s="778"/>
      <c r="CG62" s="779"/>
      <c r="CH62" s="780"/>
      <c r="CI62" s="781"/>
      <c r="CJ62" s="781"/>
      <c r="CK62" s="781"/>
      <c r="CL62" s="782"/>
      <c r="CM62" s="780"/>
      <c r="CN62" s="781"/>
      <c r="CO62" s="781"/>
      <c r="CP62" s="781"/>
      <c r="CQ62" s="782"/>
      <c r="CR62" s="780"/>
      <c r="CS62" s="781"/>
      <c r="CT62" s="781"/>
      <c r="CU62" s="781"/>
      <c r="CV62" s="782"/>
      <c r="CW62" s="780"/>
      <c r="CX62" s="781"/>
      <c r="CY62" s="781"/>
      <c r="CZ62" s="781"/>
      <c r="DA62" s="782"/>
      <c r="DB62" s="780"/>
      <c r="DC62" s="781"/>
      <c r="DD62" s="781"/>
      <c r="DE62" s="781"/>
      <c r="DF62" s="782"/>
      <c r="DG62" s="780"/>
      <c r="DH62" s="781"/>
      <c r="DI62" s="781"/>
      <c r="DJ62" s="781"/>
      <c r="DK62" s="782"/>
      <c r="DL62" s="780"/>
      <c r="DM62" s="781"/>
      <c r="DN62" s="781"/>
      <c r="DO62" s="781"/>
      <c r="DP62" s="782"/>
      <c r="DQ62" s="780"/>
      <c r="DR62" s="781"/>
      <c r="DS62" s="781"/>
      <c r="DT62" s="781"/>
      <c r="DU62" s="782"/>
      <c r="DV62" s="777"/>
      <c r="DW62" s="778"/>
      <c r="DX62" s="778"/>
      <c r="DY62" s="778"/>
      <c r="DZ62" s="783"/>
      <c r="EA62" s="229"/>
    </row>
    <row r="63" spans="1:131" ht="26.25" customHeight="1" thickBot="1" x14ac:dyDescent="0.2">
      <c r="A63" s="239" t="s">
        <v>390</v>
      </c>
      <c r="B63" s="793" t="s">
        <v>409</v>
      </c>
      <c r="C63" s="794"/>
      <c r="D63" s="794"/>
      <c r="E63" s="794"/>
      <c r="F63" s="794"/>
      <c r="G63" s="794"/>
      <c r="H63" s="794"/>
      <c r="I63" s="794"/>
      <c r="J63" s="794"/>
      <c r="K63" s="794"/>
      <c r="L63" s="794"/>
      <c r="M63" s="794"/>
      <c r="N63" s="794"/>
      <c r="O63" s="794"/>
      <c r="P63" s="795"/>
      <c r="Q63" s="844"/>
      <c r="R63" s="845"/>
      <c r="S63" s="845"/>
      <c r="T63" s="845"/>
      <c r="U63" s="845"/>
      <c r="V63" s="845"/>
      <c r="W63" s="845"/>
      <c r="X63" s="845"/>
      <c r="Y63" s="845"/>
      <c r="Z63" s="845"/>
      <c r="AA63" s="845"/>
      <c r="AB63" s="845"/>
      <c r="AC63" s="845"/>
      <c r="AD63" s="845"/>
      <c r="AE63" s="846"/>
      <c r="AF63" s="847">
        <v>2712</v>
      </c>
      <c r="AG63" s="848"/>
      <c r="AH63" s="848"/>
      <c r="AI63" s="848"/>
      <c r="AJ63" s="849"/>
      <c r="AK63" s="850"/>
      <c r="AL63" s="845"/>
      <c r="AM63" s="845"/>
      <c r="AN63" s="845"/>
      <c r="AO63" s="845"/>
      <c r="AP63" s="848"/>
      <c r="AQ63" s="848"/>
      <c r="AR63" s="848"/>
      <c r="AS63" s="848"/>
      <c r="AT63" s="848"/>
      <c r="AU63" s="848"/>
      <c r="AV63" s="848"/>
      <c r="AW63" s="848"/>
      <c r="AX63" s="848"/>
      <c r="AY63" s="848"/>
      <c r="AZ63" s="852"/>
      <c r="BA63" s="852"/>
      <c r="BB63" s="852"/>
      <c r="BC63" s="852"/>
      <c r="BD63" s="852"/>
      <c r="BE63" s="853"/>
      <c r="BF63" s="853"/>
      <c r="BG63" s="853"/>
      <c r="BH63" s="853"/>
      <c r="BI63" s="854"/>
      <c r="BJ63" s="855" t="s">
        <v>410</v>
      </c>
      <c r="BK63" s="856"/>
      <c r="BL63" s="856"/>
      <c r="BM63" s="856"/>
      <c r="BN63" s="857"/>
      <c r="BO63" s="240"/>
      <c r="BP63" s="240"/>
      <c r="BQ63" s="237">
        <v>57</v>
      </c>
      <c r="BR63" s="238"/>
      <c r="BS63" s="777"/>
      <c r="BT63" s="778"/>
      <c r="BU63" s="778"/>
      <c r="BV63" s="778"/>
      <c r="BW63" s="778"/>
      <c r="BX63" s="778"/>
      <c r="BY63" s="778"/>
      <c r="BZ63" s="778"/>
      <c r="CA63" s="778"/>
      <c r="CB63" s="778"/>
      <c r="CC63" s="778"/>
      <c r="CD63" s="778"/>
      <c r="CE63" s="778"/>
      <c r="CF63" s="778"/>
      <c r="CG63" s="779"/>
      <c r="CH63" s="780"/>
      <c r="CI63" s="781"/>
      <c r="CJ63" s="781"/>
      <c r="CK63" s="781"/>
      <c r="CL63" s="782"/>
      <c r="CM63" s="780"/>
      <c r="CN63" s="781"/>
      <c r="CO63" s="781"/>
      <c r="CP63" s="781"/>
      <c r="CQ63" s="782"/>
      <c r="CR63" s="780"/>
      <c r="CS63" s="781"/>
      <c r="CT63" s="781"/>
      <c r="CU63" s="781"/>
      <c r="CV63" s="782"/>
      <c r="CW63" s="780"/>
      <c r="CX63" s="781"/>
      <c r="CY63" s="781"/>
      <c r="CZ63" s="781"/>
      <c r="DA63" s="782"/>
      <c r="DB63" s="780"/>
      <c r="DC63" s="781"/>
      <c r="DD63" s="781"/>
      <c r="DE63" s="781"/>
      <c r="DF63" s="782"/>
      <c r="DG63" s="780"/>
      <c r="DH63" s="781"/>
      <c r="DI63" s="781"/>
      <c r="DJ63" s="781"/>
      <c r="DK63" s="782"/>
      <c r="DL63" s="780"/>
      <c r="DM63" s="781"/>
      <c r="DN63" s="781"/>
      <c r="DO63" s="781"/>
      <c r="DP63" s="782"/>
      <c r="DQ63" s="780"/>
      <c r="DR63" s="781"/>
      <c r="DS63" s="781"/>
      <c r="DT63" s="781"/>
      <c r="DU63" s="782"/>
      <c r="DV63" s="777"/>
      <c r="DW63" s="778"/>
      <c r="DX63" s="778"/>
      <c r="DY63" s="778"/>
      <c r="DZ63" s="783"/>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77"/>
      <c r="BT64" s="778"/>
      <c r="BU64" s="778"/>
      <c r="BV64" s="778"/>
      <c r="BW64" s="778"/>
      <c r="BX64" s="778"/>
      <c r="BY64" s="778"/>
      <c r="BZ64" s="778"/>
      <c r="CA64" s="778"/>
      <c r="CB64" s="778"/>
      <c r="CC64" s="778"/>
      <c r="CD64" s="778"/>
      <c r="CE64" s="778"/>
      <c r="CF64" s="778"/>
      <c r="CG64" s="779"/>
      <c r="CH64" s="780"/>
      <c r="CI64" s="781"/>
      <c r="CJ64" s="781"/>
      <c r="CK64" s="781"/>
      <c r="CL64" s="782"/>
      <c r="CM64" s="780"/>
      <c r="CN64" s="781"/>
      <c r="CO64" s="781"/>
      <c r="CP64" s="781"/>
      <c r="CQ64" s="782"/>
      <c r="CR64" s="780"/>
      <c r="CS64" s="781"/>
      <c r="CT64" s="781"/>
      <c r="CU64" s="781"/>
      <c r="CV64" s="782"/>
      <c r="CW64" s="780"/>
      <c r="CX64" s="781"/>
      <c r="CY64" s="781"/>
      <c r="CZ64" s="781"/>
      <c r="DA64" s="782"/>
      <c r="DB64" s="780"/>
      <c r="DC64" s="781"/>
      <c r="DD64" s="781"/>
      <c r="DE64" s="781"/>
      <c r="DF64" s="782"/>
      <c r="DG64" s="780"/>
      <c r="DH64" s="781"/>
      <c r="DI64" s="781"/>
      <c r="DJ64" s="781"/>
      <c r="DK64" s="782"/>
      <c r="DL64" s="780"/>
      <c r="DM64" s="781"/>
      <c r="DN64" s="781"/>
      <c r="DO64" s="781"/>
      <c r="DP64" s="782"/>
      <c r="DQ64" s="780"/>
      <c r="DR64" s="781"/>
      <c r="DS64" s="781"/>
      <c r="DT64" s="781"/>
      <c r="DU64" s="782"/>
      <c r="DV64" s="777"/>
      <c r="DW64" s="778"/>
      <c r="DX64" s="778"/>
      <c r="DY64" s="778"/>
      <c r="DZ64" s="783"/>
      <c r="EA64" s="229"/>
    </row>
    <row r="65" spans="1:131" ht="26.25" customHeight="1" thickBot="1" x14ac:dyDescent="0.2">
      <c r="A65" s="231" t="s">
        <v>411</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77"/>
      <c r="BT65" s="778"/>
      <c r="BU65" s="778"/>
      <c r="BV65" s="778"/>
      <c r="BW65" s="778"/>
      <c r="BX65" s="778"/>
      <c r="BY65" s="778"/>
      <c r="BZ65" s="778"/>
      <c r="CA65" s="778"/>
      <c r="CB65" s="778"/>
      <c r="CC65" s="778"/>
      <c r="CD65" s="778"/>
      <c r="CE65" s="778"/>
      <c r="CF65" s="778"/>
      <c r="CG65" s="779"/>
      <c r="CH65" s="780"/>
      <c r="CI65" s="781"/>
      <c r="CJ65" s="781"/>
      <c r="CK65" s="781"/>
      <c r="CL65" s="782"/>
      <c r="CM65" s="780"/>
      <c r="CN65" s="781"/>
      <c r="CO65" s="781"/>
      <c r="CP65" s="781"/>
      <c r="CQ65" s="782"/>
      <c r="CR65" s="780"/>
      <c r="CS65" s="781"/>
      <c r="CT65" s="781"/>
      <c r="CU65" s="781"/>
      <c r="CV65" s="782"/>
      <c r="CW65" s="780"/>
      <c r="CX65" s="781"/>
      <c r="CY65" s="781"/>
      <c r="CZ65" s="781"/>
      <c r="DA65" s="782"/>
      <c r="DB65" s="780"/>
      <c r="DC65" s="781"/>
      <c r="DD65" s="781"/>
      <c r="DE65" s="781"/>
      <c r="DF65" s="782"/>
      <c r="DG65" s="780"/>
      <c r="DH65" s="781"/>
      <c r="DI65" s="781"/>
      <c r="DJ65" s="781"/>
      <c r="DK65" s="782"/>
      <c r="DL65" s="780"/>
      <c r="DM65" s="781"/>
      <c r="DN65" s="781"/>
      <c r="DO65" s="781"/>
      <c r="DP65" s="782"/>
      <c r="DQ65" s="780"/>
      <c r="DR65" s="781"/>
      <c r="DS65" s="781"/>
      <c r="DT65" s="781"/>
      <c r="DU65" s="782"/>
      <c r="DV65" s="777"/>
      <c r="DW65" s="778"/>
      <c r="DX65" s="778"/>
      <c r="DY65" s="778"/>
      <c r="DZ65" s="783"/>
      <c r="EA65" s="229"/>
    </row>
    <row r="66" spans="1:131" ht="26.25" customHeight="1" x14ac:dyDescent="0.15">
      <c r="A66" s="729" t="s">
        <v>412</v>
      </c>
      <c r="B66" s="730"/>
      <c r="C66" s="730"/>
      <c r="D66" s="730"/>
      <c r="E66" s="730"/>
      <c r="F66" s="730"/>
      <c r="G66" s="730"/>
      <c r="H66" s="730"/>
      <c r="I66" s="730"/>
      <c r="J66" s="730"/>
      <c r="K66" s="730"/>
      <c r="L66" s="730"/>
      <c r="M66" s="730"/>
      <c r="N66" s="730"/>
      <c r="O66" s="730"/>
      <c r="P66" s="731"/>
      <c r="Q66" s="735" t="s">
        <v>413</v>
      </c>
      <c r="R66" s="736"/>
      <c r="S66" s="736"/>
      <c r="T66" s="736"/>
      <c r="U66" s="737"/>
      <c r="V66" s="735" t="s">
        <v>414</v>
      </c>
      <c r="W66" s="736"/>
      <c r="X66" s="736"/>
      <c r="Y66" s="736"/>
      <c r="Z66" s="737"/>
      <c r="AA66" s="735" t="s">
        <v>415</v>
      </c>
      <c r="AB66" s="736"/>
      <c r="AC66" s="736"/>
      <c r="AD66" s="736"/>
      <c r="AE66" s="737"/>
      <c r="AF66" s="858" t="s">
        <v>398</v>
      </c>
      <c r="AG66" s="819"/>
      <c r="AH66" s="819"/>
      <c r="AI66" s="819"/>
      <c r="AJ66" s="859"/>
      <c r="AK66" s="735" t="s">
        <v>416</v>
      </c>
      <c r="AL66" s="730"/>
      <c r="AM66" s="730"/>
      <c r="AN66" s="730"/>
      <c r="AO66" s="731"/>
      <c r="AP66" s="735" t="s">
        <v>417</v>
      </c>
      <c r="AQ66" s="736"/>
      <c r="AR66" s="736"/>
      <c r="AS66" s="736"/>
      <c r="AT66" s="737"/>
      <c r="AU66" s="735" t="s">
        <v>418</v>
      </c>
      <c r="AV66" s="736"/>
      <c r="AW66" s="736"/>
      <c r="AX66" s="736"/>
      <c r="AY66" s="737"/>
      <c r="AZ66" s="735" t="s">
        <v>378</v>
      </c>
      <c r="BA66" s="736"/>
      <c r="BB66" s="736"/>
      <c r="BC66" s="736"/>
      <c r="BD66" s="742"/>
      <c r="BE66" s="240"/>
      <c r="BF66" s="240"/>
      <c r="BG66" s="240"/>
      <c r="BH66" s="240"/>
      <c r="BI66" s="240"/>
      <c r="BJ66" s="240"/>
      <c r="BK66" s="240"/>
      <c r="BL66" s="240"/>
      <c r="BM66" s="240"/>
      <c r="BN66" s="240"/>
      <c r="BO66" s="240"/>
      <c r="BP66" s="240"/>
      <c r="BQ66" s="237">
        <v>60</v>
      </c>
      <c r="BR66" s="242"/>
      <c r="BS66" s="863"/>
      <c r="BT66" s="864"/>
      <c r="BU66" s="864"/>
      <c r="BV66" s="864"/>
      <c r="BW66" s="864"/>
      <c r="BX66" s="864"/>
      <c r="BY66" s="864"/>
      <c r="BZ66" s="864"/>
      <c r="CA66" s="864"/>
      <c r="CB66" s="864"/>
      <c r="CC66" s="864"/>
      <c r="CD66" s="864"/>
      <c r="CE66" s="864"/>
      <c r="CF66" s="864"/>
      <c r="CG66" s="869"/>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29"/>
    </row>
    <row r="67" spans="1:131" ht="26.25" customHeight="1" thickBot="1" x14ac:dyDescent="0.2">
      <c r="A67" s="732"/>
      <c r="B67" s="733"/>
      <c r="C67" s="733"/>
      <c r="D67" s="733"/>
      <c r="E67" s="733"/>
      <c r="F67" s="733"/>
      <c r="G67" s="733"/>
      <c r="H67" s="733"/>
      <c r="I67" s="733"/>
      <c r="J67" s="733"/>
      <c r="K67" s="733"/>
      <c r="L67" s="733"/>
      <c r="M67" s="733"/>
      <c r="N67" s="733"/>
      <c r="O67" s="733"/>
      <c r="P67" s="734"/>
      <c r="Q67" s="738"/>
      <c r="R67" s="739"/>
      <c r="S67" s="739"/>
      <c r="T67" s="739"/>
      <c r="U67" s="740"/>
      <c r="V67" s="738"/>
      <c r="W67" s="739"/>
      <c r="X67" s="739"/>
      <c r="Y67" s="739"/>
      <c r="Z67" s="740"/>
      <c r="AA67" s="738"/>
      <c r="AB67" s="739"/>
      <c r="AC67" s="739"/>
      <c r="AD67" s="739"/>
      <c r="AE67" s="740"/>
      <c r="AF67" s="860"/>
      <c r="AG67" s="822"/>
      <c r="AH67" s="822"/>
      <c r="AI67" s="822"/>
      <c r="AJ67" s="861"/>
      <c r="AK67" s="862"/>
      <c r="AL67" s="733"/>
      <c r="AM67" s="733"/>
      <c r="AN67" s="733"/>
      <c r="AO67" s="734"/>
      <c r="AP67" s="738"/>
      <c r="AQ67" s="739"/>
      <c r="AR67" s="739"/>
      <c r="AS67" s="739"/>
      <c r="AT67" s="740"/>
      <c r="AU67" s="738"/>
      <c r="AV67" s="739"/>
      <c r="AW67" s="739"/>
      <c r="AX67" s="739"/>
      <c r="AY67" s="740"/>
      <c r="AZ67" s="738"/>
      <c r="BA67" s="739"/>
      <c r="BB67" s="739"/>
      <c r="BC67" s="739"/>
      <c r="BD67" s="744"/>
      <c r="BE67" s="240"/>
      <c r="BF67" s="240"/>
      <c r="BG67" s="240"/>
      <c r="BH67" s="240"/>
      <c r="BI67" s="240"/>
      <c r="BJ67" s="240"/>
      <c r="BK67" s="240"/>
      <c r="BL67" s="240"/>
      <c r="BM67" s="240"/>
      <c r="BN67" s="240"/>
      <c r="BO67" s="240"/>
      <c r="BP67" s="240"/>
      <c r="BQ67" s="237">
        <v>61</v>
      </c>
      <c r="BR67" s="242"/>
      <c r="BS67" s="863"/>
      <c r="BT67" s="864"/>
      <c r="BU67" s="864"/>
      <c r="BV67" s="864"/>
      <c r="BW67" s="864"/>
      <c r="BX67" s="864"/>
      <c r="BY67" s="864"/>
      <c r="BZ67" s="864"/>
      <c r="CA67" s="864"/>
      <c r="CB67" s="864"/>
      <c r="CC67" s="864"/>
      <c r="CD67" s="864"/>
      <c r="CE67" s="864"/>
      <c r="CF67" s="864"/>
      <c r="CG67" s="869"/>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29"/>
    </row>
    <row r="68" spans="1:131" ht="26.25" customHeight="1" thickTop="1" x14ac:dyDescent="0.15">
      <c r="A68" s="235">
        <v>1</v>
      </c>
      <c r="B68" s="873" t="s">
        <v>581</v>
      </c>
      <c r="C68" s="874"/>
      <c r="D68" s="874"/>
      <c r="E68" s="874"/>
      <c r="F68" s="874"/>
      <c r="G68" s="874"/>
      <c r="H68" s="874"/>
      <c r="I68" s="874"/>
      <c r="J68" s="874"/>
      <c r="K68" s="874"/>
      <c r="L68" s="874"/>
      <c r="M68" s="874"/>
      <c r="N68" s="874"/>
      <c r="O68" s="874"/>
      <c r="P68" s="875"/>
      <c r="Q68" s="876">
        <v>307</v>
      </c>
      <c r="R68" s="870"/>
      <c r="S68" s="870"/>
      <c r="T68" s="870"/>
      <c r="U68" s="870"/>
      <c r="V68" s="870">
        <v>287</v>
      </c>
      <c r="W68" s="870"/>
      <c r="X68" s="870"/>
      <c r="Y68" s="870"/>
      <c r="Z68" s="870"/>
      <c r="AA68" s="870">
        <v>20</v>
      </c>
      <c r="AB68" s="870"/>
      <c r="AC68" s="870"/>
      <c r="AD68" s="870"/>
      <c r="AE68" s="870"/>
      <c r="AF68" s="870">
        <v>20</v>
      </c>
      <c r="AG68" s="870"/>
      <c r="AH68" s="870"/>
      <c r="AI68" s="870"/>
      <c r="AJ68" s="870"/>
      <c r="AK68" s="870" t="s">
        <v>592</v>
      </c>
      <c r="AL68" s="870"/>
      <c r="AM68" s="870"/>
      <c r="AN68" s="870"/>
      <c r="AO68" s="870"/>
      <c r="AP68" s="870" t="s">
        <v>592</v>
      </c>
      <c r="AQ68" s="870"/>
      <c r="AR68" s="870"/>
      <c r="AS68" s="870"/>
      <c r="AT68" s="870"/>
      <c r="AU68" s="870" t="s">
        <v>592</v>
      </c>
      <c r="AV68" s="870"/>
      <c r="AW68" s="870"/>
      <c r="AX68" s="870"/>
      <c r="AY68" s="870"/>
      <c r="AZ68" s="871"/>
      <c r="BA68" s="871"/>
      <c r="BB68" s="871"/>
      <c r="BC68" s="871"/>
      <c r="BD68" s="872"/>
      <c r="BE68" s="240"/>
      <c r="BF68" s="240"/>
      <c r="BG68" s="240"/>
      <c r="BH68" s="240"/>
      <c r="BI68" s="240"/>
      <c r="BJ68" s="240"/>
      <c r="BK68" s="240"/>
      <c r="BL68" s="240"/>
      <c r="BM68" s="240"/>
      <c r="BN68" s="240"/>
      <c r="BO68" s="240"/>
      <c r="BP68" s="240"/>
      <c r="BQ68" s="237">
        <v>62</v>
      </c>
      <c r="BR68" s="242"/>
      <c r="BS68" s="863"/>
      <c r="BT68" s="864"/>
      <c r="BU68" s="864"/>
      <c r="BV68" s="864"/>
      <c r="BW68" s="864"/>
      <c r="BX68" s="864"/>
      <c r="BY68" s="864"/>
      <c r="BZ68" s="864"/>
      <c r="CA68" s="864"/>
      <c r="CB68" s="864"/>
      <c r="CC68" s="864"/>
      <c r="CD68" s="864"/>
      <c r="CE68" s="864"/>
      <c r="CF68" s="864"/>
      <c r="CG68" s="869"/>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29"/>
    </row>
    <row r="69" spans="1:131" ht="26.25" customHeight="1" x14ac:dyDescent="0.15">
      <c r="A69" s="237">
        <v>2</v>
      </c>
      <c r="B69" s="877" t="s">
        <v>582</v>
      </c>
      <c r="C69" s="878"/>
      <c r="D69" s="878"/>
      <c r="E69" s="878"/>
      <c r="F69" s="878"/>
      <c r="G69" s="878"/>
      <c r="H69" s="878"/>
      <c r="I69" s="878"/>
      <c r="J69" s="878"/>
      <c r="K69" s="878"/>
      <c r="L69" s="878"/>
      <c r="M69" s="878"/>
      <c r="N69" s="878"/>
      <c r="O69" s="878"/>
      <c r="P69" s="879"/>
      <c r="Q69" s="880">
        <v>147909</v>
      </c>
      <c r="R69" s="834"/>
      <c r="S69" s="834"/>
      <c r="T69" s="834"/>
      <c r="U69" s="834"/>
      <c r="V69" s="834">
        <v>147390</v>
      </c>
      <c r="W69" s="834"/>
      <c r="X69" s="834"/>
      <c r="Y69" s="834"/>
      <c r="Z69" s="834"/>
      <c r="AA69" s="834">
        <v>519</v>
      </c>
      <c r="AB69" s="834"/>
      <c r="AC69" s="834"/>
      <c r="AD69" s="834"/>
      <c r="AE69" s="834"/>
      <c r="AF69" s="834">
        <v>519</v>
      </c>
      <c r="AG69" s="834"/>
      <c r="AH69" s="834"/>
      <c r="AI69" s="834"/>
      <c r="AJ69" s="834"/>
      <c r="AK69" s="834">
        <v>1058</v>
      </c>
      <c r="AL69" s="834"/>
      <c r="AM69" s="834"/>
      <c r="AN69" s="834"/>
      <c r="AO69" s="834"/>
      <c r="AP69" s="834" t="s">
        <v>592</v>
      </c>
      <c r="AQ69" s="834"/>
      <c r="AR69" s="834"/>
      <c r="AS69" s="834"/>
      <c r="AT69" s="834"/>
      <c r="AU69" s="834" t="s">
        <v>592</v>
      </c>
      <c r="AV69" s="834"/>
      <c r="AW69" s="834"/>
      <c r="AX69" s="834"/>
      <c r="AY69" s="834"/>
      <c r="AZ69" s="836"/>
      <c r="BA69" s="836"/>
      <c r="BB69" s="836"/>
      <c r="BC69" s="836"/>
      <c r="BD69" s="837"/>
      <c r="BE69" s="240"/>
      <c r="BF69" s="240"/>
      <c r="BG69" s="240"/>
      <c r="BH69" s="240"/>
      <c r="BI69" s="240"/>
      <c r="BJ69" s="240"/>
      <c r="BK69" s="240"/>
      <c r="BL69" s="240"/>
      <c r="BM69" s="240"/>
      <c r="BN69" s="240"/>
      <c r="BO69" s="240"/>
      <c r="BP69" s="240"/>
      <c r="BQ69" s="237">
        <v>63</v>
      </c>
      <c r="BR69" s="242"/>
      <c r="BS69" s="863"/>
      <c r="BT69" s="864"/>
      <c r="BU69" s="864"/>
      <c r="BV69" s="864"/>
      <c r="BW69" s="864"/>
      <c r="BX69" s="864"/>
      <c r="BY69" s="864"/>
      <c r="BZ69" s="864"/>
      <c r="CA69" s="864"/>
      <c r="CB69" s="864"/>
      <c r="CC69" s="864"/>
      <c r="CD69" s="864"/>
      <c r="CE69" s="864"/>
      <c r="CF69" s="864"/>
      <c r="CG69" s="869"/>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29"/>
    </row>
    <row r="70" spans="1:131" ht="26.25" customHeight="1" x14ac:dyDescent="0.15">
      <c r="A70" s="237">
        <v>3</v>
      </c>
      <c r="B70" s="877" t="s">
        <v>583</v>
      </c>
      <c r="C70" s="878"/>
      <c r="D70" s="878"/>
      <c r="E70" s="878"/>
      <c r="F70" s="878"/>
      <c r="G70" s="878"/>
      <c r="H70" s="878"/>
      <c r="I70" s="878"/>
      <c r="J70" s="878"/>
      <c r="K70" s="878"/>
      <c r="L70" s="878"/>
      <c r="M70" s="878"/>
      <c r="N70" s="878"/>
      <c r="O70" s="878"/>
      <c r="P70" s="879"/>
      <c r="Q70" s="880">
        <v>3433</v>
      </c>
      <c r="R70" s="834"/>
      <c r="S70" s="834"/>
      <c r="T70" s="834"/>
      <c r="U70" s="834"/>
      <c r="V70" s="834">
        <v>3277</v>
      </c>
      <c r="W70" s="834"/>
      <c r="X70" s="834"/>
      <c r="Y70" s="834"/>
      <c r="Z70" s="834"/>
      <c r="AA70" s="834">
        <v>156</v>
      </c>
      <c r="AB70" s="834"/>
      <c r="AC70" s="834"/>
      <c r="AD70" s="834"/>
      <c r="AE70" s="834"/>
      <c r="AF70" s="834">
        <v>156</v>
      </c>
      <c r="AG70" s="834"/>
      <c r="AH70" s="834"/>
      <c r="AI70" s="834"/>
      <c r="AJ70" s="834"/>
      <c r="AK70" s="834">
        <v>27</v>
      </c>
      <c r="AL70" s="834"/>
      <c r="AM70" s="834"/>
      <c r="AN70" s="834"/>
      <c r="AO70" s="834"/>
      <c r="AP70" s="834">
        <v>2069</v>
      </c>
      <c r="AQ70" s="834"/>
      <c r="AR70" s="834"/>
      <c r="AS70" s="834"/>
      <c r="AT70" s="834"/>
      <c r="AU70" s="834">
        <v>227</v>
      </c>
      <c r="AV70" s="834"/>
      <c r="AW70" s="834"/>
      <c r="AX70" s="834"/>
      <c r="AY70" s="834"/>
      <c r="AZ70" s="836"/>
      <c r="BA70" s="836"/>
      <c r="BB70" s="836"/>
      <c r="BC70" s="836"/>
      <c r="BD70" s="837"/>
      <c r="BE70" s="240"/>
      <c r="BF70" s="240"/>
      <c r="BG70" s="240"/>
      <c r="BH70" s="240"/>
      <c r="BI70" s="240"/>
      <c r="BJ70" s="240"/>
      <c r="BK70" s="240"/>
      <c r="BL70" s="240"/>
      <c r="BM70" s="240"/>
      <c r="BN70" s="240"/>
      <c r="BO70" s="240"/>
      <c r="BP70" s="240"/>
      <c r="BQ70" s="237">
        <v>64</v>
      </c>
      <c r="BR70" s="242"/>
      <c r="BS70" s="863"/>
      <c r="BT70" s="864"/>
      <c r="BU70" s="864"/>
      <c r="BV70" s="864"/>
      <c r="BW70" s="864"/>
      <c r="BX70" s="864"/>
      <c r="BY70" s="864"/>
      <c r="BZ70" s="864"/>
      <c r="CA70" s="864"/>
      <c r="CB70" s="864"/>
      <c r="CC70" s="864"/>
      <c r="CD70" s="864"/>
      <c r="CE70" s="864"/>
      <c r="CF70" s="864"/>
      <c r="CG70" s="869"/>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29"/>
    </row>
    <row r="71" spans="1:131" ht="26.25" customHeight="1" x14ac:dyDescent="0.15">
      <c r="A71" s="237">
        <v>4</v>
      </c>
      <c r="B71" s="877" t="s">
        <v>584</v>
      </c>
      <c r="C71" s="878"/>
      <c r="D71" s="878"/>
      <c r="E71" s="878"/>
      <c r="F71" s="878"/>
      <c r="G71" s="878"/>
      <c r="H71" s="878"/>
      <c r="I71" s="878"/>
      <c r="J71" s="878"/>
      <c r="K71" s="878"/>
      <c r="L71" s="878"/>
      <c r="M71" s="878"/>
      <c r="N71" s="878"/>
      <c r="O71" s="878"/>
      <c r="P71" s="879"/>
      <c r="Q71" s="880">
        <v>229</v>
      </c>
      <c r="R71" s="834"/>
      <c r="S71" s="834"/>
      <c r="T71" s="834"/>
      <c r="U71" s="834"/>
      <c r="V71" s="834">
        <v>207</v>
      </c>
      <c r="W71" s="834"/>
      <c r="X71" s="834"/>
      <c r="Y71" s="834"/>
      <c r="Z71" s="834"/>
      <c r="AA71" s="834">
        <v>22</v>
      </c>
      <c r="AB71" s="834"/>
      <c r="AC71" s="834"/>
      <c r="AD71" s="834"/>
      <c r="AE71" s="834"/>
      <c r="AF71" s="834">
        <v>22</v>
      </c>
      <c r="AG71" s="834"/>
      <c r="AH71" s="834"/>
      <c r="AI71" s="834"/>
      <c r="AJ71" s="834"/>
      <c r="AK71" s="834">
        <v>14</v>
      </c>
      <c r="AL71" s="834"/>
      <c r="AM71" s="834"/>
      <c r="AN71" s="834"/>
      <c r="AO71" s="834"/>
      <c r="AP71" s="834" t="s">
        <v>592</v>
      </c>
      <c r="AQ71" s="834"/>
      <c r="AR71" s="834"/>
      <c r="AS71" s="834"/>
      <c r="AT71" s="834"/>
      <c r="AU71" s="834" t="s">
        <v>592</v>
      </c>
      <c r="AV71" s="834"/>
      <c r="AW71" s="834"/>
      <c r="AX71" s="834"/>
      <c r="AY71" s="834"/>
      <c r="AZ71" s="836"/>
      <c r="BA71" s="836"/>
      <c r="BB71" s="836"/>
      <c r="BC71" s="836"/>
      <c r="BD71" s="837"/>
      <c r="BE71" s="240"/>
      <c r="BF71" s="240"/>
      <c r="BG71" s="240"/>
      <c r="BH71" s="240"/>
      <c r="BI71" s="240"/>
      <c r="BJ71" s="240"/>
      <c r="BK71" s="240"/>
      <c r="BL71" s="240"/>
      <c r="BM71" s="240"/>
      <c r="BN71" s="240"/>
      <c r="BO71" s="240"/>
      <c r="BP71" s="240"/>
      <c r="BQ71" s="237">
        <v>65</v>
      </c>
      <c r="BR71" s="242"/>
      <c r="BS71" s="863"/>
      <c r="BT71" s="864"/>
      <c r="BU71" s="864"/>
      <c r="BV71" s="864"/>
      <c r="BW71" s="864"/>
      <c r="BX71" s="864"/>
      <c r="BY71" s="864"/>
      <c r="BZ71" s="864"/>
      <c r="CA71" s="864"/>
      <c r="CB71" s="864"/>
      <c r="CC71" s="864"/>
      <c r="CD71" s="864"/>
      <c r="CE71" s="864"/>
      <c r="CF71" s="864"/>
      <c r="CG71" s="869"/>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29"/>
    </row>
    <row r="72" spans="1:131" ht="26.25" customHeight="1" x14ac:dyDescent="0.15">
      <c r="A72" s="237">
        <v>5</v>
      </c>
      <c r="B72" s="877" t="s">
        <v>585</v>
      </c>
      <c r="C72" s="878"/>
      <c r="D72" s="878"/>
      <c r="E72" s="878"/>
      <c r="F72" s="878"/>
      <c r="G72" s="878"/>
      <c r="H72" s="878"/>
      <c r="I72" s="878"/>
      <c r="J72" s="878"/>
      <c r="K72" s="878"/>
      <c r="L72" s="878"/>
      <c r="M72" s="878"/>
      <c r="N72" s="878"/>
      <c r="O72" s="878"/>
      <c r="P72" s="879"/>
      <c r="Q72" s="880">
        <v>45</v>
      </c>
      <c r="R72" s="834"/>
      <c r="S72" s="834"/>
      <c r="T72" s="834"/>
      <c r="U72" s="834"/>
      <c r="V72" s="834">
        <v>11</v>
      </c>
      <c r="W72" s="834"/>
      <c r="X72" s="834"/>
      <c r="Y72" s="834"/>
      <c r="Z72" s="834"/>
      <c r="AA72" s="834">
        <v>34</v>
      </c>
      <c r="AB72" s="834"/>
      <c r="AC72" s="834"/>
      <c r="AD72" s="834"/>
      <c r="AE72" s="834"/>
      <c r="AF72" s="834">
        <v>34</v>
      </c>
      <c r="AG72" s="834"/>
      <c r="AH72" s="834"/>
      <c r="AI72" s="834"/>
      <c r="AJ72" s="834"/>
      <c r="AK72" s="834" t="s">
        <v>592</v>
      </c>
      <c r="AL72" s="834"/>
      <c r="AM72" s="834"/>
      <c r="AN72" s="834"/>
      <c r="AO72" s="834"/>
      <c r="AP72" s="834" t="s">
        <v>592</v>
      </c>
      <c r="AQ72" s="834"/>
      <c r="AR72" s="834"/>
      <c r="AS72" s="834"/>
      <c r="AT72" s="834"/>
      <c r="AU72" s="834" t="s">
        <v>592</v>
      </c>
      <c r="AV72" s="834"/>
      <c r="AW72" s="834"/>
      <c r="AX72" s="834"/>
      <c r="AY72" s="834"/>
      <c r="AZ72" s="836"/>
      <c r="BA72" s="836"/>
      <c r="BB72" s="836"/>
      <c r="BC72" s="836"/>
      <c r="BD72" s="837"/>
      <c r="BE72" s="240"/>
      <c r="BF72" s="240"/>
      <c r="BG72" s="240"/>
      <c r="BH72" s="240"/>
      <c r="BI72" s="240"/>
      <c r="BJ72" s="240"/>
      <c r="BK72" s="240"/>
      <c r="BL72" s="240"/>
      <c r="BM72" s="240"/>
      <c r="BN72" s="240"/>
      <c r="BO72" s="240"/>
      <c r="BP72" s="240"/>
      <c r="BQ72" s="237">
        <v>66</v>
      </c>
      <c r="BR72" s="242"/>
      <c r="BS72" s="863"/>
      <c r="BT72" s="864"/>
      <c r="BU72" s="864"/>
      <c r="BV72" s="864"/>
      <c r="BW72" s="864"/>
      <c r="BX72" s="864"/>
      <c r="BY72" s="864"/>
      <c r="BZ72" s="864"/>
      <c r="CA72" s="864"/>
      <c r="CB72" s="864"/>
      <c r="CC72" s="864"/>
      <c r="CD72" s="864"/>
      <c r="CE72" s="864"/>
      <c r="CF72" s="864"/>
      <c r="CG72" s="869"/>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29"/>
    </row>
    <row r="73" spans="1:131" ht="26.25" customHeight="1" x14ac:dyDescent="0.15">
      <c r="A73" s="237">
        <v>6</v>
      </c>
      <c r="B73" s="877" t="s">
        <v>586</v>
      </c>
      <c r="C73" s="878"/>
      <c r="D73" s="878"/>
      <c r="E73" s="878"/>
      <c r="F73" s="878"/>
      <c r="G73" s="878"/>
      <c r="H73" s="878"/>
      <c r="I73" s="878"/>
      <c r="J73" s="878"/>
      <c r="K73" s="878"/>
      <c r="L73" s="878"/>
      <c r="M73" s="878"/>
      <c r="N73" s="878"/>
      <c r="O73" s="878"/>
      <c r="P73" s="879"/>
      <c r="Q73" s="880">
        <v>7807</v>
      </c>
      <c r="R73" s="834"/>
      <c r="S73" s="834"/>
      <c r="T73" s="834"/>
      <c r="U73" s="834"/>
      <c r="V73" s="834">
        <v>7405</v>
      </c>
      <c r="W73" s="834"/>
      <c r="X73" s="834"/>
      <c r="Y73" s="834"/>
      <c r="Z73" s="834"/>
      <c r="AA73" s="834">
        <v>102</v>
      </c>
      <c r="AB73" s="834"/>
      <c r="AC73" s="834"/>
      <c r="AD73" s="834"/>
      <c r="AE73" s="834"/>
      <c r="AF73" s="834">
        <v>402</v>
      </c>
      <c r="AG73" s="834"/>
      <c r="AH73" s="834"/>
      <c r="AI73" s="834"/>
      <c r="AJ73" s="834"/>
      <c r="AK73" s="834">
        <v>4</v>
      </c>
      <c r="AL73" s="834"/>
      <c r="AM73" s="834"/>
      <c r="AN73" s="834"/>
      <c r="AO73" s="834"/>
      <c r="AP73" s="834" t="s">
        <v>592</v>
      </c>
      <c r="AQ73" s="834"/>
      <c r="AR73" s="834"/>
      <c r="AS73" s="834"/>
      <c r="AT73" s="834"/>
      <c r="AU73" s="834" t="s">
        <v>592</v>
      </c>
      <c r="AV73" s="834"/>
      <c r="AW73" s="834"/>
      <c r="AX73" s="834"/>
      <c r="AY73" s="834"/>
      <c r="AZ73" s="836"/>
      <c r="BA73" s="836"/>
      <c r="BB73" s="836"/>
      <c r="BC73" s="836"/>
      <c r="BD73" s="837"/>
      <c r="BE73" s="240"/>
      <c r="BF73" s="240"/>
      <c r="BG73" s="240"/>
      <c r="BH73" s="240"/>
      <c r="BI73" s="240"/>
      <c r="BJ73" s="240"/>
      <c r="BK73" s="240"/>
      <c r="BL73" s="240"/>
      <c r="BM73" s="240"/>
      <c r="BN73" s="240"/>
      <c r="BO73" s="240"/>
      <c r="BP73" s="240"/>
      <c r="BQ73" s="237">
        <v>67</v>
      </c>
      <c r="BR73" s="242"/>
      <c r="BS73" s="863"/>
      <c r="BT73" s="864"/>
      <c r="BU73" s="864"/>
      <c r="BV73" s="864"/>
      <c r="BW73" s="864"/>
      <c r="BX73" s="864"/>
      <c r="BY73" s="864"/>
      <c r="BZ73" s="864"/>
      <c r="CA73" s="864"/>
      <c r="CB73" s="864"/>
      <c r="CC73" s="864"/>
      <c r="CD73" s="864"/>
      <c r="CE73" s="864"/>
      <c r="CF73" s="864"/>
      <c r="CG73" s="869"/>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29"/>
    </row>
    <row r="74" spans="1:131" ht="26.25" customHeight="1" x14ac:dyDescent="0.15">
      <c r="A74" s="237">
        <v>7</v>
      </c>
      <c r="B74" s="877" t="s">
        <v>587</v>
      </c>
      <c r="C74" s="878"/>
      <c r="D74" s="878"/>
      <c r="E74" s="878"/>
      <c r="F74" s="878"/>
      <c r="G74" s="878"/>
      <c r="H74" s="878"/>
      <c r="I74" s="878"/>
      <c r="J74" s="878"/>
      <c r="K74" s="878"/>
      <c r="L74" s="878"/>
      <c r="M74" s="878"/>
      <c r="N74" s="878"/>
      <c r="O74" s="878"/>
      <c r="P74" s="879"/>
      <c r="Q74" s="880">
        <v>2421</v>
      </c>
      <c r="R74" s="834"/>
      <c r="S74" s="834"/>
      <c r="T74" s="834"/>
      <c r="U74" s="834"/>
      <c r="V74" s="834">
        <v>2393</v>
      </c>
      <c r="W74" s="834"/>
      <c r="X74" s="834"/>
      <c r="Y74" s="834"/>
      <c r="Z74" s="834"/>
      <c r="AA74" s="834">
        <v>28</v>
      </c>
      <c r="AB74" s="834"/>
      <c r="AC74" s="834"/>
      <c r="AD74" s="834"/>
      <c r="AE74" s="834"/>
      <c r="AF74" s="834">
        <v>28</v>
      </c>
      <c r="AG74" s="834"/>
      <c r="AH74" s="834"/>
      <c r="AI74" s="834"/>
      <c r="AJ74" s="834"/>
      <c r="AK74" s="834">
        <v>103</v>
      </c>
      <c r="AL74" s="834"/>
      <c r="AM74" s="834"/>
      <c r="AN74" s="834"/>
      <c r="AO74" s="834"/>
      <c r="AP74" s="834">
        <v>664</v>
      </c>
      <c r="AQ74" s="834"/>
      <c r="AR74" s="834"/>
      <c r="AS74" s="834"/>
      <c r="AT74" s="834"/>
      <c r="AU74" s="834">
        <v>222</v>
      </c>
      <c r="AV74" s="834"/>
      <c r="AW74" s="834"/>
      <c r="AX74" s="834"/>
      <c r="AY74" s="834"/>
      <c r="AZ74" s="836"/>
      <c r="BA74" s="836"/>
      <c r="BB74" s="836"/>
      <c r="BC74" s="836"/>
      <c r="BD74" s="837"/>
      <c r="BE74" s="240"/>
      <c r="BF74" s="240"/>
      <c r="BG74" s="240"/>
      <c r="BH74" s="240"/>
      <c r="BI74" s="240"/>
      <c r="BJ74" s="240"/>
      <c r="BK74" s="240"/>
      <c r="BL74" s="240"/>
      <c r="BM74" s="240"/>
      <c r="BN74" s="240"/>
      <c r="BO74" s="240"/>
      <c r="BP74" s="240"/>
      <c r="BQ74" s="237">
        <v>68</v>
      </c>
      <c r="BR74" s="242"/>
      <c r="BS74" s="863"/>
      <c r="BT74" s="864"/>
      <c r="BU74" s="864"/>
      <c r="BV74" s="864"/>
      <c r="BW74" s="864"/>
      <c r="BX74" s="864"/>
      <c r="BY74" s="864"/>
      <c r="BZ74" s="864"/>
      <c r="CA74" s="864"/>
      <c r="CB74" s="864"/>
      <c r="CC74" s="864"/>
      <c r="CD74" s="864"/>
      <c r="CE74" s="864"/>
      <c r="CF74" s="864"/>
      <c r="CG74" s="869"/>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29"/>
    </row>
    <row r="75" spans="1:131" ht="26.25" customHeight="1" x14ac:dyDescent="0.15">
      <c r="A75" s="237">
        <v>8</v>
      </c>
      <c r="B75" s="877" t="s">
        <v>588</v>
      </c>
      <c r="C75" s="878"/>
      <c r="D75" s="878"/>
      <c r="E75" s="878"/>
      <c r="F75" s="878"/>
      <c r="G75" s="878"/>
      <c r="H75" s="878"/>
      <c r="I75" s="878"/>
      <c r="J75" s="878"/>
      <c r="K75" s="878"/>
      <c r="L75" s="878"/>
      <c r="M75" s="878"/>
      <c r="N75" s="878"/>
      <c r="O75" s="878"/>
      <c r="P75" s="879"/>
      <c r="Q75" s="881">
        <v>210</v>
      </c>
      <c r="R75" s="882"/>
      <c r="S75" s="882"/>
      <c r="T75" s="882"/>
      <c r="U75" s="838"/>
      <c r="V75" s="883">
        <v>206</v>
      </c>
      <c r="W75" s="882"/>
      <c r="X75" s="882"/>
      <c r="Y75" s="882"/>
      <c r="Z75" s="838"/>
      <c r="AA75" s="883">
        <v>4</v>
      </c>
      <c r="AB75" s="882"/>
      <c r="AC75" s="882"/>
      <c r="AD75" s="882"/>
      <c r="AE75" s="838"/>
      <c r="AF75" s="883">
        <v>4</v>
      </c>
      <c r="AG75" s="882"/>
      <c r="AH75" s="882"/>
      <c r="AI75" s="882"/>
      <c r="AJ75" s="838"/>
      <c r="AK75" s="883" t="s">
        <v>592</v>
      </c>
      <c r="AL75" s="882"/>
      <c r="AM75" s="882"/>
      <c r="AN75" s="882"/>
      <c r="AO75" s="838"/>
      <c r="AP75" s="883" t="s">
        <v>592</v>
      </c>
      <c r="AQ75" s="882"/>
      <c r="AR75" s="882"/>
      <c r="AS75" s="882"/>
      <c r="AT75" s="838"/>
      <c r="AU75" s="883" t="s">
        <v>592</v>
      </c>
      <c r="AV75" s="882"/>
      <c r="AW75" s="882"/>
      <c r="AX75" s="882"/>
      <c r="AY75" s="838"/>
      <c r="AZ75" s="836"/>
      <c r="BA75" s="836"/>
      <c r="BB75" s="836"/>
      <c r="BC75" s="836"/>
      <c r="BD75" s="837"/>
      <c r="BE75" s="240"/>
      <c r="BF75" s="240"/>
      <c r="BG75" s="240"/>
      <c r="BH75" s="240"/>
      <c r="BI75" s="240"/>
      <c r="BJ75" s="240"/>
      <c r="BK75" s="240"/>
      <c r="BL75" s="240"/>
      <c r="BM75" s="240"/>
      <c r="BN75" s="240"/>
      <c r="BO75" s="240"/>
      <c r="BP75" s="240"/>
      <c r="BQ75" s="237">
        <v>69</v>
      </c>
      <c r="BR75" s="242"/>
      <c r="BS75" s="863"/>
      <c r="BT75" s="864"/>
      <c r="BU75" s="864"/>
      <c r="BV75" s="864"/>
      <c r="BW75" s="864"/>
      <c r="BX75" s="864"/>
      <c r="BY75" s="864"/>
      <c r="BZ75" s="864"/>
      <c r="CA75" s="864"/>
      <c r="CB75" s="864"/>
      <c r="CC75" s="864"/>
      <c r="CD75" s="864"/>
      <c r="CE75" s="864"/>
      <c r="CF75" s="864"/>
      <c r="CG75" s="869"/>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29"/>
    </row>
    <row r="76" spans="1:131" ht="26.25" customHeight="1" x14ac:dyDescent="0.15">
      <c r="A76" s="237">
        <v>9</v>
      </c>
      <c r="B76" s="877" t="s">
        <v>589</v>
      </c>
      <c r="C76" s="878"/>
      <c r="D76" s="878"/>
      <c r="E76" s="878"/>
      <c r="F76" s="878"/>
      <c r="G76" s="878"/>
      <c r="H76" s="878"/>
      <c r="I76" s="878"/>
      <c r="J76" s="878"/>
      <c r="K76" s="878"/>
      <c r="L76" s="878"/>
      <c r="M76" s="878"/>
      <c r="N76" s="878"/>
      <c r="O76" s="878"/>
      <c r="P76" s="879"/>
      <c r="Q76" s="881">
        <v>1682</v>
      </c>
      <c r="R76" s="882"/>
      <c r="S76" s="882"/>
      <c r="T76" s="882"/>
      <c r="U76" s="838"/>
      <c r="V76" s="883">
        <v>1626</v>
      </c>
      <c r="W76" s="882"/>
      <c r="X76" s="882"/>
      <c r="Y76" s="882"/>
      <c r="Z76" s="838"/>
      <c r="AA76" s="883">
        <v>56</v>
      </c>
      <c r="AB76" s="882"/>
      <c r="AC76" s="882"/>
      <c r="AD76" s="882"/>
      <c r="AE76" s="838"/>
      <c r="AF76" s="883">
        <v>56</v>
      </c>
      <c r="AG76" s="882"/>
      <c r="AH76" s="882"/>
      <c r="AI76" s="882"/>
      <c r="AJ76" s="838"/>
      <c r="AK76" s="883">
        <v>30</v>
      </c>
      <c r="AL76" s="882"/>
      <c r="AM76" s="882"/>
      <c r="AN76" s="882"/>
      <c r="AO76" s="838"/>
      <c r="AP76" s="883" t="s">
        <v>592</v>
      </c>
      <c r="AQ76" s="882"/>
      <c r="AR76" s="882"/>
      <c r="AS76" s="882"/>
      <c r="AT76" s="838"/>
      <c r="AU76" s="883" t="s">
        <v>592</v>
      </c>
      <c r="AV76" s="882"/>
      <c r="AW76" s="882"/>
      <c r="AX76" s="882"/>
      <c r="AY76" s="838"/>
      <c r="AZ76" s="836"/>
      <c r="BA76" s="836"/>
      <c r="BB76" s="836"/>
      <c r="BC76" s="836"/>
      <c r="BD76" s="837"/>
      <c r="BE76" s="240"/>
      <c r="BF76" s="240"/>
      <c r="BG76" s="240"/>
      <c r="BH76" s="240"/>
      <c r="BI76" s="240"/>
      <c r="BJ76" s="240"/>
      <c r="BK76" s="240"/>
      <c r="BL76" s="240"/>
      <c r="BM76" s="240"/>
      <c r="BN76" s="240"/>
      <c r="BO76" s="240"/>
      <c r="BP76" s="240"/>
      <c r="BQ76" s="237">
        <v>70</v>
      </c>
      <c r="BR76" s="242"/>
      <c r="BS76" s="863"/>
      <c r="BT76" s="864"/>
      <c r="BU76" s="864"/>
      <c r="BV76" s="864"/>
      <c r="BW76" s="864"/>
      <c r="BX76" s="864"/>
      <c r="BY76" s="864"/>
      <c r="BZ76" s="864"/>
      <c r="CA76" s="864"/>
      <c r="CB76" s="864"/>
      <c r="CC76" s="864"/>
      <c r="CD76" s="864"/>
      <c r="CE76" s="864"/>
      <c r="CF76" s="864"/>
      <c r="CG76" s="869"/>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29"/>
    </row>
    <row r="77" spans="1:131" ht="26.25" customHeight="1" x14ac:dyDescent="0.15">
      <c r="A77" s="237">
        <v>10</v>
      </c>
      <c r="B77" s="877" t="s">
        <v>590</v>
      </c>
      <c r="C77" s="878"/>
      <c r="D77" s="878"/>
      <c r="E77" s="878"/>
      <c r="F77" s="878"/>
      <c r="G77" s="878"/>
      <c r="H77" s="878"/>
      <c r="I77" s="878"/>
      <c r="J77" s="878"/>
      <c r="K77" s="878"/>
      <c r="L77" s="878"/>
      <c r="M77" s="878"/>
      <c r="N77" s="878"/>
      <c r="O77" s="878"/>
      <c r="P77" s="879"/>
      <c r="Q77" s="881">
        <v>37762</v>
      </c>
      <c r="R77" s="882"/>
      <c r="S77" s="882"/>
      <c r="T77" s="882"/>
      <c r="U77" s="838"/>
      <c r="V77" s="883">
        <v>35999</v>
      </c>
      <c r="W77" s="882"/>
      <c r="X77" s="882"/>
      <c r="Y77" s="882"/>
      <c r="Z77" s="838"/>
      <c r="AA77" s="883">
        <v>1763</v>
      </c>
      <c r="AB77" s="882"/>
      <c r="AC77" s="882"/>
      <c r="AD77" s="882"/>
      <c r="AE77" s="838"/>
      <c r="AF77" s="883">
        <v>1763</v>
      </c>
      <c r="AG77" s="882"/>
      <c r="AH77" s="882"/>
      <c r="AI77" s="882"/>
      <c r="AJ77" s="838"/>
      <c r="AK77" s="883">
        <v>995</v>
      </c>
      <c r="AL77" s="882"/>
      <c r="AM77" s="882"/>
      <c r="AN77" s="882"/>
      <c r="AO77" s="838"/>
      <c r="AP77" s="883" t="s">
        <v>592</v>
      </c>
      <c r="AQ77" s="882"/>
      <c r="AR77" s="882"/>
      <c r="AS77" s="882"/>
      <c r="AT77" s="838"/>
      <c r="AU77" s="883" t="s">
        <v>592</v>
      </c>
      <c r="AV77" s="882"/>
      <c r="AW77" s="882"/>
      <c r="AX77" s="882"/>
      <c r="AY77" s="838"/>
      <c r="AZ77" s="836"/>
      <c r="BA77" s="836"/>
      <c r="BB77" s="836"/>
      <c r="BC77" s="836"/>
      <c r="BD77" s="837"/>
      <c r="BE77" s="240"/>
      <c r="BF77" s="240"/>
      <c r="BG77" s="240"/>
      <c r="BH77" s="240"/>
      <c r="BI77" s="240"/>
      <c r="BJ77" s="240"/>
      <c r="BK77" s="240"/>
      <c r="BL77" s="240"/>
      <c r="BM77" s="240"/>
      <c r="BN77" s="240"/>
      <c r="BO77" s="240"/>
      <c r="BP77" s="240"/>
      <c r="BQ77" s="237">
        <v>71</v>
      </c>
      <c r="BR77" s="242"/>
      <c r="BS77" s="863"/>
      <c r="BT77" s="864"/>
      <c r="BU77" s="864"/>
      <c r="BV77" s="864"/>
      <c r="BW77" s="864"/>
      <c r="BX77" s="864"/>
      <c r="BY77" s="864"/>
      <c r="BZ77" s="864"/>
      <c r="CA77" s="864"/>
      <c r="CB77" s="864"/>
      <c r="CC77" s="864"/>
      <c r="CD77" s="864"/>
      <c r="CE77" s="864"/>
      <c r="CF77" s="864"/>
      <c r="CG77" s="869"/>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29"/>
    </row>
    <row r="78" spans="1:131" ht="26.25" customHeight="1" x14ac:dyDescent="0.15">
      <c r="A78" s="237">
        <v>11</v>
      </c>
      <c r="B78" s="877" t="s">
        <v>591</v>
      </c>
      <c r="C78" s="878"/>
      <c r="D78" s="878"/>
      <c r="E78" s="878"/>
      <c r="F78" s="878"/>
      <c r="G78" s="878"/>
      <c r="H78" s="878"/>
      <c r="I78" s="878"/>
      <c r="J78" s="878"/>
      <c r="K78" s="878"/>
      <c r="L78" s="878"/>
      <c r="M78" s="878"/>
      <c r="N78" s="878"/>
      <c r="O78" s="878"/>
      <c r="P78" s="879"/>
      <c r="Q78" s="880">
        <v>184</v>
      </c>
      <c r="R78" s="834"/>
      <c r="S78" s="834"/>
      <c r="T78" s="834"/>
      <c r="U78" s="834"/>
      <c r="V78" s="834">
        <v>166</v>
      </c>
      <c r="W78" s="834"/>
      <c r="X78" s="834"/>
      <c r="Y78" s="834"/>
      <c r="Z78" s="834"/>
      <c r="AA78" s="834">
        <v>17</v>
      </c>
      <c r="AB78" s="834"/>
      <c r="AC78" s="834"/>
      <c r="AD78" s="834"/>
      <c r="AE78" s="834"/>
      <c r="AF78" s="834">
        <v>17</v>
      </c>
      <c r="AG78" s="834"/>
      <c r="AH78" s="834"/>
      <c r="AI78" s="834"/>
      <c r="AJ78" s="834"/>
      <c r="AK78" s="834" t="s">
        <v>592</v>
      </c>
      <c r="AL78" s="834"/>
      <c r="AM78" s="834"/>
      <c r="AN78" s="834"/>
      <c r="AO78" s="834"/>
      <c r="AP78" s="834" t="s">
        <v>592</v>
      </c>
      <c r="AQ78" s="834"/>
      <c r="AR78" s="834"/>
      <c r="AS78" s="834"/>
      <c r="AT78" s="834"/>
      <c r="AU78" s="834" t="s">
        <v>592</v>
      </c>
      <c r="AV78" s="834"/>
      <c r="AW78" s="834"/>
      <c r="AX78" s="834"/>
      <c r="AY78" s="834"/>
      <c r="AZ78" s="836"/>
      <c r="BA78" s="836"/>
      <c r="BB78" s="836"/>
      <c r="BC78" s="836"/>
      <c r="BD78" s="837"/>
      <c r="BE78" s="240"/>
      <c r="BF78" s="240"/>
      <c r="BG78" s="240"/>
      <c r="BH78" s="240"/>
      <c r="BI78" s="240"/>
      <c r="BJ78" s="229"/>
      <c r="BK78" s="229"/>
      <c r="BL78" s="229"/>
      <c r="BM78" s="229"/>
      <c r="BN78" s="229"/>
      <c r="BO78" s="240"/>
      <c r="BP78" s="240"/>
      <c r="BQ78" s="237">
        <v>72</v>
      </c>
      <c r="BR78" s="242"/>
      <c r="BS78" s="863"/>
      <c r="BT78" s="864"/>
      <c r="BU78" s="864"/>
      <c r="BV78" s="864"/>
      <c r="BW78" s="864"/>
      <c r="BX78" s="864"/>
      <c r="BY78" s="864"/>
      <c r="BZ78" s="864"/>
      <c r="CA78" s="864"/>
      <c r="CB78" s="864"/>
      <c r="CC78" s="864"/>
      <c r="CD78" s="864"/>
      <c r="CE78" s="864"/>
      <c r="CF78" s="864"/>
      <c r="CG78" s="869"/>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29"/>
    </row>
    <row r="79" spans="1:131" ht="26.25" customHeight="1" x14ac:dyDescent="0.15">
      <c r="A79" s="237">
        <v>12</v>
      </c>
      <c r="B79" s="877"/>
      <c r="C79" s="878"/>
      <c r="D79" s="878"/>
      <c r="E79" s="878"/>
      <c r="F79" s="878"/>
      <c r="G79" s="878"/>
      <c r="H79" s="878"/>
      <c r="I79" s="878"/>
      <c r="J79" s="878"/>
      <c r="K79" s="878"/>
      <c r="L79" s="878"/>
      <c r="M79" s="878"/>
      <c r="N79" s="878"/>
      <c r="O79" s="878"/>
      <c r="P79" s="879"/>
      <c r="Q79" s="880"/>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6"/>
      <c r="BA79" s="836"/>
      <c r="BB79" s="836"/>
      <c r="BC79" s="836"/>
      <c r="BD79" s="837"/>
      <c r="BE79" s="240"/>
      <c r="BF79" s="240"/>
      <c r="BG79" s="240"/>
      <c r="BH79" s="240"/>
      <c r="BI79" s="240"/>
      <c r="BJ79" s="229"/>
      <c r="BK79" s="229"/>
      <c r="BL79" s="229"/>
      <c r="BM79" s="229"/>
      <c r="BN79" s="229"/>
      <c r="BO79" s="240"/>
      <c r="BP79" s="240"/>
      <c r="BQ79" s="237">
        <v>73</v>
      </c>
      <c r="BR79" s="242"/>
      <c r="BS79" s="863"/>
      <c r="BT79" s="864"/>
      <c r="BU79" s="864"/>
      <c r="BV79" s="864"/>
      <c r="BW79" s="864"/>
      <c r="BX79" s="864"/>
      <c r="BY79" s="864"/>
      <c r="BZ79" s="864"/>
      <c r="CA79" s="864"/>
      <c r="CB79" s="864"/>
      <c r="CC79" s="864"/>
      <c r="CD79" s="864"/>
      <c r="CE79" s="864"/>
      <c r="CF79" s="864"/>
      <c r="CG79" s="869"/>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29"/>
    </row>
    <row r="80" spans="1:131" ht="26.25" customHeight="1" x14ac:dyDescent="0.15">
      <c r="A80" s="237">
        <v>13</v>
      </c>
      <c r="B80" s="877"/>
      <c r="C80" s="878"/>
      <c r="D80" s="878"/>
      <c r="E80" s="878"/>
      <c r="F80" s="878"/>
      <c r="G80" s="878"/>
      <c r="H80" s="878"/>
      <c r="I80" s="878"/>
      <c r="J80" s="878"/>
      <c r="K80" s="878"/>
      <c r="L80" s="878"/>
      <c r="M80" s="878"/>
      <c r="N80" s="878"/>
      <c r="O80" s="878"/>
      <c r="P80" s="879"/>
      <c r="Q80" s="880"/>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6"/>
      <c r="BA80" s="836"/>
      <c r="BB80" s="836"/>
      <c r="BC80" s="836"/>
      <c r="BD80" s="837"/>
      <c r="BE80" s="240"/>
      <c r="BF80" s="240"/>
      <c r="BG80" s="240"/>
      <c r="BH80" s="240"/>
      <c r="BI80" s="240"/>
      <c r="BJ80" s="240"/>
      <c r="BK80" s="240"/>
      <c r="BL80" s="240"/>
      <c r="BM80" s="240"/>
      <c r="BN80" s="240"/>
      <c r="BO80" s="240"/>
      <c r="BP80" s="240"/>
      <c r="BQ80" s="237">
        <v>74</v>
      </c>
      <c r="BR80" s="242"/>
      <c r="BS80" s="863"/>
      <c r="BT80" s="864"/>
      <c r="BU80" s="864"/>
      <c r="BV80" s="864"/>
      <c r="BW80" s="864"/>
      <c r="BX80" s="864"/>
      <c r="BY80" s="864"/>
      <c r="BZ80" s="864"/>
      <c r="CA80" s="864"/>
      <c r="CB80" s="864"/>
      <c r="CC80" s="864"/>
      <c r="CD80" s="864"/>
      <c r="CE80" s="864"/>
      <c r="CF80" s="864"/>
      <c r="CG80" s="869"/>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29"/>
    </row>
    <row r="81" spans="1:131" ht="26.25" customHeight="1" x14ac:dyDescent="0.15">
      <c r="A81" s="237">
        <v>14</v>
      </c>
      <c r="B81" s="877"/>
      <c r="C81" s="878"/>
      <c r="D81" s="878"/>
      <c r="E81" s="878"/>
      <c r="F81" s="878"/>
      <c r="G81" s="878"/>
      <c r="H81" s="878"/>
      <c r="I81" s="878"/>
      <c r="J81" s="878"/>
      <c r="K81" s="878"/>
      <c r="L81" s="878"/>
      <c r="M81" s="878"/>
      <c r="N81" s="878"/>
      <c r="O81" s="878"/>
      <c r="P81" s="879"/>
      <c r="Q81" s="880"/>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6"/>
      <c r="BA81" s="836"/>
      <c r="BB81" s="836"/>
      <c r="BC81" s="836"/>
      <c r="BD81" s="837"/>
      <c r="BE81" s="240"/>
      <c r="BF81" s="240"/>
      <c r="BG81" s="240"/>
      <c r="BH81" s="240"/>
      <c r="BI81" s="240"/>
      <c r="BJ81" s="240"/>
      <c r="BK81" s="240"/>
      <c r="BL81" s="240"/>
      <c r="BM81" s="240"/>
      <c r="BN81" s="240"/>
      <c r="BO81" s="240"/>
      <c r="BP81" s="240"/>
      <c r="BQ81" s="237">
        <v>75</v>
      </c>
      <c r="BR81" s="242"/>
      <c r="BS81" s="863"/>
      <c r="BT81" s="864"/>
      <c r="BU81" s="864"/>
      <c r="BV81" s="864"/>
      <c r="BW81" s="864"/>
      <c r="BX81" s="864"/>
      <c r="BY81" s="864"/>
      <c r="BZ81" s="864"/>
      <c r="CA81" s="864"/>
      <c r="CB81" s="864"/>
      <c r="CC81" s="864"/>
      <c r="CD81" s="864"/>
      <c r="CE81" s="864"/>
      <c r="CF81" s="864"/>
      <c r="CG81" s="869"/>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29"/>
    </row>
    <row r="82" spans="1:131" ht="26.25" customHeight="1" x14ac:dyDescent="0.15">
      <c r="A82" s="237">
        <v>15</v>
      </c>
      <c r="B82" s="877"/>
      <c r="C82" s="878"/>
      <c r="D82" s="878"/>
      <c r="E82" s="878"/>
      <c r="F82" s="878"/>
      <c r="G82" s="878"/>
      <c r="H82" s="878"/>
      <c r="I82" s="878"/>
      <c r="J82" s="878"/>
      <c r="K82" s="878"/>
      <c r="L82" s="878"/>
      <c r="M82" s="878"/>
      <c r="N82" s="878"/>
      <c r="O82" s="878"/>
      <c r="P82" s="879"/>
      <c r="Q82" s="880"/>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6"/>
      <c r="BA82" s="836"/>
      <c r="BB82" s="836"/>
      <c r="BC82" s="836"/>
      <c r="BD82" s="837"/>
      <c r="BE82" s="240"/>
      <c r="BF82" s="240"/>
      <c r="BG82" s="240"/>
      <c r="BH82" s="240"/>
      <c r="BI82" s="240"/>
      <c r="BJ82" s="240"/>
      <c r="BK82" s="240"/>
      <c r="BL82" s="240"/>
      <c r="BM82" s="240"/>
      <c r="BN82" s="240"/>
      <c r="BO82" s="240"/>
      <c r="BP82" s="240"/>
      <c r="BQ82" s="237">
        <v>76</v>
      </c>
      <c r="BR82" s="242"/>
      <c r="BS82" s="863"/>
      <c r="BT82" s="864"/>
      <c r="BU82" s="864"/>
      <c r="BV82" s="864"/>
      <c r="BW82" s="864"/>
      <c r="BX82" s="864"/>
      <c r="BY82" s="864"/>
      <c r="BZ82" s="864"/>
      <c r="CA82" s="864"/>
      <c r="CB82" s="864"/>
      <c r="CC82" s="864"/>
      <c r="CD82" s="864"/>
      <c r="CE82" s="864"/>
      <c r="CF82" s="864"/>
      <c r="CG82" s="869"/>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29"/>
    </row>
    <row r="83" spans="1:131" ht="26.25" customHeight="1" x14ac:dyDescent="0.15">
      <c r="A83" s="237">
        <v>16</v>
      </c>
      <c r="B83" s="877"/>
      <c r="C83" s="878"/>
      <c r="D83" s="878"/>
      <c r="E83" s="878"/>
      <c r="F83" s="878"/>
      <c r="G83" s="878"/>
      <c r="H83" s="878"/>
      <c r="I83" s="878"/>
      <c r="J83" s="878"/>
      <c r="K83" s="878"/>
      <c r="L83" s="878"/>
      <c r="M83" s="878"/>
      <c r="N83" s="878"/>
      <c r="O83" s="878"/>
      <c r="P83" s="879"/>
      <c r="Q83" s="880"/>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6"/>
      <c r="BA83" s="836"/>
      <c r="BB83" s="836"/>
      <c r="BC83" s="836"/>
      <c r="BD83" s="837"/>
      <c r="BE83" s="240"/>
      <c r="BF83" s="240"/>
      <c r="BG83" s="240"/>
      <c r="BH83" s="240"/>
      <c r="BI83" s="240"/>
      <c r="BJ83" s="240"/>
      <c r="BK83" s="240"/>
      <c r="BL83" s="240"/>
      <c r="BM83" s="240"/>
      <c r="BN83" s="240"/>
      <c r="BO83" s="240"/>
      <c r="BP83" s="240"/>
      <c r="BQ83" s="237">
        <v>77</v>
      </c>
      <c r="BR83" s="242"/>
      <c r="BS83" s="863"/>
      <c r="BT83" s="864"/>
      <c r="BU83" s="864"/>
      <c r="BV83" s="864"/>
      <c r="BW83" s="864"/>
      <c r="BX83" s="864"/>
      <c r="BY83" s="864"/>
      <c r="BZ83" s="864"/>
      <c r="CA83" s="864"/>
      <c r="CB83" s="864"/>
      <c r="CC83" s="864"/>
      <c r="CD83" s="864"/>
      <c r="CE83" s="864"/>
      <c r="CF83" s="864"/>
      <c r="CG83" s="869"/>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29"/>
    </row>
    <row r="84" spans="1:131" ht="26.25" customHeight="1" x14ac:dyDescent="0.15">
      <c r="A84" s="237">
        <v>17</v>
      </c>
      <c r="B84" s="877"/>
      <c r="C84" s="878"/>
      <c r="D84" s="878"/>
      <c r="E84" s="878"/>
      <c r="F84" s="878"/>
      <c r="G84" s="878"/>
      <c r="H84" s="878"/>
      <c r="I84" s="878"/>
      <c r="J84" s="878"/>
      <c r="K84" s="878"/>
      <c r="L84" s="878"/>
      <c r="M84" s="878"/>
      <c r="N84" s="878"/>
      <c r="O84" s="878"/>
      <c r="P84" s="879"/>
      <c r="Q84" s="880"/>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6"/>
      <c r="BA84" s="836"/>
      <c r="BB84" s="836"/>
      <c r="BC84" s="836"/>
      <c r="BD84" s="837"/>
      <c r="BE84" s="240"/>
      <c r="BF84" s="240"/>
      <c r="BG84" s="240"/>
      <c r="BH84" s="240"/>
      <c r="BI84" s="240"/>
      <c r="BJ84" s="240"/>
      <c r="BK84" s="240"/>
      <c r="BL84" s="240"/>
      <c r="BM84" s="240"/>
      <c r="BN84" s="240"/>
      <c r="BO84" s="240"/>
      <c r="BP84" s="240"/>
      <c r="BQ84" s="237">
        <v>78</v>
      </c>
      <c r="BR84" s="242"/>
      <c r="BS84" s="863"/>
      <c r="BT84" s="864"/>
      <c r="BU84" s="864"/>
      <c r="BV84" s="864"/>
      <c r="BW84" s="864"/>
      <c r="BX84" s="864"/>
      <c r="BY84" s="864"/>
      <c r="BZ84" s="864"/>
      <c r="CA84" s="864"/>
      <c r="CB84" s="864"/>
      <c r="CC84" s="864"/>
      <c r="CD84" s="864"/>
      <c r="CE84" s="864"/>
      <c r="CF84" s="864"/>
      <c r="CG84" s="869"/>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29"/>
    </row>
    <row r="85" spans="1:131" ht="26.25" customHeight="1" x14ac:dyDescent="0.15">
      <c r="A85" s="237">
        <v>18</v>
      </c>
      <c r="B85" s="877"/>
      <c r="C85" s="878"/>
      <c r="D85" s="878"/>
      <c r="E85" s="878"/>
      <c r="F85" s="878"/>
      <c r="G85" s="878"/>
      <c r="H85" s="878"/>
      <c r="I85" s="878"/>
      <c r="J85" s="878"/>
      <c r="K85" s="878"/>
      <c r="L85" s="878"/>
      <c r="M85" s="878"/>
      <c r="N85" s="878"/>
      <c r="O85" s="878"/>
      <c r="P85" s="879"/>
      <c r="Q85" s="880"/>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6"/>
      <c r="BA85" s="836"/>
      <c r="BB85" s="836"/>
      <c r="BC85" s="836"/>
      <c r="BD85" s="837"/>
      <c r="BE85" s="240"/>
      <c r="BF85" s="240"/>
      <c r="BG85" s="240"/>
      <c r="BH85" s="240"/>
      <c r="BI85" s="240"/>
      <c r="BJ85" s="240"/>
      <c r="BK85" s="240"/>
      <c r="BL85" s="240"/>
      <c r="BM85" s="240"/>
      <c r="BN85" s="240"/>
      <c r="BO85" s="240"/>
      <c r="BP85" s="240"/>
      <c r="BQ85" s="237">
        <v>79</v>
      </c>
      <c r="BR85" s="242"/>
      <c r="BS85" s="863"/>
      <c r="BT85" s="864"/>
      <c r="BU85" s="864"/>
      <c r="BV85" s="864"/>
      <c r="BW85" s="864"/>
      <c r="BX85" s="864"/>
      <c r="BY85" s="864"/>
      <c r="BZ85" s="864"/>
      <c r="CA85" s="864"/>
      <c r="CB85" s="864"/>
      <c r="CC85" s="864"/>
      <c r="CD85" s="864"/>
      <c r="CE85" s="864"/>
      <c r="CF85" s="864"/>
      <c r="CG85" s="869"/>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29"/>
    </row>
    <row r="86" spans="1:131" ht="26.25" customHeight="1" x14ac:dyDescent="0.15">
      <c r="A86" s="237">
        <v>19</v>
      </c>
      <c r="B86" s="877"/>
      <c r="C86" s="878"/>
      <c r="D86" s="878"/>
      <c r="E86" s="878"/>
      <c r="F86" s="878"/>
      <c r="G86" s="878"/>
      <c r="H86" s="878"/>
      <c r="I86" s="878"/>
      <c r="J86" s="878"/>
      <c r="K86" s="878"/>
      <c r="L86" s="878"/>
      <c r="M86" s="878"/>
      <c r="N86" s="878"/>
      <c r="O86" s="878"/>
      <c r="P86" s="879"/>
      <c r="Q86" s="880"/>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6"/>
      <c r="BA86" s="836"/>
      <c r="BB86" s="836"/>
      <c r="BC86" s="836"/>
      <c r="BD86" s="837"/>
      <c r="BE86" s="240"/>
      <c r="BF86" s="240"/>
      <c r="BG86" s="240"/>
      <c r="BH86" s="240"/>
      <c r="BI86" s="240"/>
      <c r="BJ86" s="240"/>
      <c r="BK86" s="240"/>
      <c r="BL86" s="240"/>
      <c r="BM86" s="240"/>
      <c r="BN86" s="240"/>
      <c r="BO86" s="240"/>
      <c r="BP86" s="240"/>
      <c r="BQ86" s="237">
        <v>80</v>
      </c>
      <c r="BR86" s="242"/>
      <c r="BS86" s="863"/>
      <c r="BT86" s="864"/>
      <c r="BU86" s="864"/>
      <c r="BV86" s="864"/>
      <c r="BW86" s="864"/>
      <c r="BX86" s="864"/>
      <c r="BY86" s="864"/>
      <c r="BZ86" s="864"/>
      <c r="CA86" s="864"/>
      <c r="CB86" s="864"/>
      <c r="CC86" s="864"/>
      <c r="CD86" s="864"/>
      <c r="CE86" s="864"/>
      <c r="CF86" s="864"/>
      <c r="CG86" s="869"/>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29"/>
    </row>
    <row r="87" spans="1:131" ht="26.25" customHeight="1" x14ac:dyDescent="0.15">
      <c r="A87" s="243">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0"/>
      <c r="BF87" s="240"/>
      <c r="BG87" s="240"/>
      <c r="BH87" s="240"/>
      <c r="BI87" s="240"/>
      <c r="BJ87" s="240"/>
      <c r="BK87" s="240"/>
      <c r="BL87" s="240"/>
      <c r="BM87" s="240"/>
      <c r="BN87" s="240"/>
      <c r="BO87" s="240"/>
      <c r="BP87" s="240"/>
      <c r="BQ87" s="237">
        <v>81</v>
      </c>
      <c r="BR87" s="242"/>
      <c r="BS87" s="863"/>
      <c r="BT87" s="864"/>
      <c r="BU87" s="864"/>
      <c r="BV87" s="864"/>
      <c r="BW87" s="864"/>
      <c r="BX87" s="864"/>
      <c r="BY87" s="864"/>
      <c r="BZ87" s="864"/>
      <c r="CA87" s="864"/>
      <c r="CB87" s="864"/>
      <c r="CC87" s="864"/>
      <c r="CD87" s="864"/>
      <c r="CE87" s="864"/>
      <c r="CF87" s="864"/>
      <c r="CG87" s="869"/>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29"/>
    </row>
    <row r="88" spans="1:131" ht="26.25" customHeight="1" thickBot="1" x14ac:dyDescent="0.2">
      <c r="A88" s="239" t="s">
        <v>390</v>
      </c>
      <c r="B88" s="793" t="s">
        <v>419</v>
      </c>
      <c r="C88" s="794"/>
      <c r="D88" s="794"/>
      <c r="E88" s="794"/>
      <c r="F88" s="794"/>
      <c r="G88" s="794"/>
      <c r="H88" s="794"/>
      <c r="I88" s="794"/>
      <c r="J88" s="794"/>
      <c r="K88" s="794"/>
      <c r="L88" s="794"/>
      <c r="M88" s="794"/>
      <c r="N88" s="794"/>
      <c r="O88" s="794"/>
      <c r="P88" s="795"/>
      <c r="Q88" s="844"/>
      <c r="R88" s="845"/>
      <c r="S88" s="845"/>
      <c r="T88" s="845"/>
      <c r="U88" s="845"/>
      <c r="V88" s="845"/>
      <c r="W88" s="845"/>
      <c r="X88" s="845"/>
      <c r="Y88" s="845"/>
      <c r="Z88" s="845"/>
      <c r="AA88" s="845"/>
      <c r="AB88" s="845"/>
      <c r="AC88" s="845"/>
      <c r="AD88" s="845"/>
      <c r="AE88" s="845"/>
      <c r="AF88" s="848"/>
      <c r="AG88" s="848"/>
      <c r="AH88" s="848"/>
      <c r="AI88" s="848"/>
      <c r="AJ88" s="848"/>
      <c r="AK88" s="845"/>
      <c r="AL88" s="845"/>
      <c r="AM88" s="845"/>
      <c r="AN88" s="845"/>
      <c r="AO88" s="845"/>
      <c r="AP88" s="848"/>
      <c r="AQ88" s="848"/>
      <c r="AR88" s="848"/>
      <c r="AS88" s="848"/>
      <c r="AT88" s="848"/>
      <c r="AU88" s="848"/>
      <c r="AV88" s="848"/>
      <c r="AW88" s="848"/>
      <c r="AX88" s="848"/>
      <c r="AY88" s="848"/>
      <c r="AZ88" s="853"/>
      <c r="BA88" s="853"/>
      <c r="BB88" s="853"/>
      <c r="BC88" s="853"/>
      <c r="BD88" s="854"/>
      <c r="BE88" s="240"/>
      <c r="BF88" s="240"/>
      <c r="BG88" s="240"/>
      <c r="BH88" s="240"/>
      <c r="BI88" s="240"/>
      <c r="BJ88" s="240"/>
      <c r="BK88" s="240"/>
      <c r="BL88" s="240"/>
      <c r="BM88" s="240"/>
      <c r="BN88" s="240"/>
      <c r="BO88" s="240"/>
      <c r="BP88" s="240"/>
      <c r="BQ88" s="237">
        <v>82</v>
      </c>
      <c r="BR88" s="242"/>
      <c r="BS88" s="863"/>
      <c r="BT88" s="864"/>
      <c r="BU88" s="864"/>
      <c r="BV88" s="864"/>
      <c r="BW88" s="864"/>
      <c r="BX88" s="864"/>
      <c r="BY88" s="864"/>
      <c r="BZ88" s="864"/>
      <c r="CA88" s="864"/>
      <c r="CB88" s="864"/>
      <c r="CC88" s="864"/>
      <c r="CD88" s="864"/>
      <c r="CE88" s="864"/>
      <c r="CF88" s="864"/>
      <c r="CG88" s="869"/>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63"/>
      <c r="BT89" s="864"/>
      <c r="BU89" s="864"/>
      <c r="BV89" s="864"/>
      <c r="BW89" s="864"/>
      <c r="BX89" s="864"/>
      <c r="BY89" s="864"/>
      <c r="BZ89" s="864"/>
      <c r="CA89" s="864"/>
      <c r="CB89" s="864"/>
      <c r="CC89" s="864"/>
      <c r="CD89" s="864"/>
      <c r="CE89" s="864"/>
      <c r="CF89" s="864"/>
      <c r="CG89" s="869"/>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63"/>
      <c r="BT90" s="864"/>
      <c r="BU90" s="864"/>
      <c r="BV90" s="864"/>
      <c r="BW90" s="864"/>
      <c r="BX90" s="864"/>
      <c r="BY90" s="864"/>
      <c r="BZ90" s="864"/>
      <c r="CA90" s="864"/>
      <c r="CB90" s="864"/>
      <c r="CC90" s="864"/>
      <c r="CD90" s="864"/>
      <c r="CE90" s="864"/>
      <c r="CF90" s="864"/>
      <c r="CG90" s="869"/>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63"/>
      <c r="BT91" s="864"/>
      <c r="BU91" s="864"/>
      <c r="BV91" s="864"/>
      <c r="BW91" s="864"/>
      <c r="BX91" s="864"/>
      <c r="BY91" s="864"/>
      <c r="BZ91" s="864"/>
      <c r="CA91" s="864"/>
      <c r="CB91" s="864"/>
      <c r="CC91" s="864"/>
      <c r="CD91" s="864"/>
      <c r="CE91" s="864"/>
      <c r="CF91" s="864"/>
      <c r="CG91" s="869"/>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63"/>
      <c r="BT92" s="864"/>
      <c r="BU92" s="864"/>
      <c r="BV92" s="864"/>
      <c r="BW92" s="864"/>
      <c r="BX92" s="864"/>
      <c r="BY92" s="864"/>
      <c r="BZ92" s="864"/>
      <c r="CA92" s="864"/>
      <c r="CB92" s="864"/>
      <c r="CC92" s="864"/>
      <c r="CD92" s="864"/>
      <c r="CE92" s="864"/>
      <c r="CF92" s="864"/>
      <c r="CG92" s="869"/>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63"/>
      <c r="BT93" s="864"/>
      <c r="BU93" s="864"/>
      <c r="BV93" s="864"/>
      <c r="BW93" s="864"/>
      <c r="BX93" s="864"/>
      <c r="BY93" s="864"/>
      <c r="BZ93" s="864"/>
      <c r="CA93" s="864"/>
      <c r="CB93" s="864"/>
      <c r="CC93" s="864"/>
      <c r="CD93" s="864"/>
      <c r="CE93" s="864"/>
      <c r="CF93" s="864"/>
      <c r="CG93" s="869"/>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63"/>
      <c r="BT94" s="864"/>
      <c r="BU94" s="864"/>
      <c r="BV94" s="864"/>
      <c r="BW94" s="864"/>
      <c r="BX94" s="864"/>
      <c r="BY94" s="864"/>
      <c r="BZ94" s="864"/>
      <c r="CA94" s="864"/>
      <c r="CB94" s="864"/>
      <c r="CC94" s="864"/>
      <c r="CD94" s="864"/>
      <c r="CE94" s="864"/>
      <c r="CF94" s="864"/>
      <c r="CG94" s="869"/>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63"/>
      <c r="BT95" s="864"/>
      <c r="BU95" s="864"/>
      <c r="BV95" s="864"/>
      <c r="BW95" s="864"/>
      <c r="BX95" s="864"/>
      <c r="BY95" s="864"/>
      <c r="BZ95" s="864"/>
      <c r="CA95" s="864"/>
      <c r="CB95" s="864"/>
      <c r="CC95" s="864"/>
      <c r="CD95" s="864"/>
      <c r="CE95" s="864"/>
      <c r="CF95" s="864"/>
      <c r="CG95" s="869"/>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63"/>
      <c r="BT96" s="864"/>
      <c r="BU96" s="864"/>
      <c r="BV96" s="864"/>
      <c r="BW96" s="864"/>
      <c r="BX96" s="864"/>
      <c r="BY96" s="864"/>
      <c r="BZ96" s="864"/>
      <c r="CA96" s="864"/>
      <c r="CB96" s="864"/>
      <c r="CC96" s="864"/>
      <c r="CD96" s="864"/>
      <c r="CE96" s="864"/>
      <c r="CF96" s="864"/>
      <c r="CG96" s="869"/>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63"/>
      <c r="BT97" s="864"/>
      <c r="BU97" s="864"/>
      <c r="BV97" s="864"/>
      <c r="BW97" s="864"/>
      <c r="BX97" s="864"/>
      <c r="BY97" s="864"/>
      <c r="BZ97" s="864"/>
      <c r="CA97" s="864"/>
      <c r="CB97" s="864"/>
      <c r="CC97" s="864"/>
      <c r="CD97" s="864"/>
      <c r="CE97" s="864"/>
      <c r="CF97" s="864"/>
      <c r="CG97" s="869"/>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63"/>
      <c r="BT98" s="864"/>
      <c r="BU98" s="864"/>
      <c r="BV98" s="864"/>
      <c r="BW98" s="864"/>
      <c r="BX98" s="864"/>
      <c r="BY98" s="864"/>
      <c r="BZ98" s="864"/>
      <c r="CA98" s="864"/>
      <c r="CB98" s="864"/>
      <c r="CC98" s="864"/>
      <c r="CD98" s="864"/>
      <c r="CE98" s="864"/>
      <c r="CF98" s="864"/>
      <c r="CG98" s="869"/>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63"/>
      <c r="BT99" s="864"/>
      <c r="BU99" s="864"/>
      <c r="BV99" s="864"/>
      <c r="BW99" s="864"/>
      <c r="BX99" s="864"/>
      <c r="BY99" s="864"/>
      <c r="BZ99" s="864"/>
      <c r="CA99" s="864"/>
      <c r="CB99" s="864"/>
      <c r="CC99" s="864"/>
      <c r="CD99" s="864"/>
      <c r="CE99" s="864"/>
      <c r="CF99" s="864"/>
      <c r="CG99" s="869"/>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63"/>
      <c r="BT100" s="864"/>
      <c r="BU100" s="864"/>
      <c r="BV100" s="864"/>
      <c r="BW100" s="864"/>
      <c r="BX100" s="864"/>
      <c r="BY100" s="864"/>
      <c r="BZ100" s="864"/>
      <c r="CA100" s="864"/>
      <c r="CB100" s="864"/>
      <c r="CC100" s="864"/>
      <c r="CD100" s="864"/>
      <c r="CE100" s="864"/>
      <c r="CF100" s="864"/>
      <c r="CG100" s="869"/>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63"/>
      <c r="BT101" s="864"/>
      <c r="BU101" s="864"/>
      <c r="BV101" s="864"/>
      <c r="BW101" s="864"/>
      <c r="BX101" s="864"/>
      <c r="BY101" s="864"/>
      <c r="BZ101" s="864"/>
      <c r="CA101" s="864"/>
      <c r="CB101" s="864"/>
      <c r="CC101" s="864"/>
      <c r="CD101" s="864"/>
      <c r="CE101" s="864"/>
      <c r="CF101" s="864"/>
      <c r="CG101" s="869"/>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390</v>
      </c>
      <c r="BR102" s="793" t="s">
        <v>420</v>
      </c>
      <c r="BS102" s="794"/>
      <c r="BT102" s="794"/>
      <c r="BU102" s="794"/>
      <c r="BV102" s="794"/>
      <c r="BW102" s="794"/>
      <c r="BX102" s="794"/>
      <c r="BY102" s="794"/>
      <c r="BZ102" s="794"/>
      <c r="CA102" s="794"/>
      <c r="CB102" s="794"/>
      <c r="CC102" s="794"/>
      <c r="CD102" s="794"/>
      <c r="CE102" s="794"/>
      <c r="CF102" s="794"/>
      <c r="CG102" s="795"/>
      <c r="CH102" s="891"/>
      <c r="CI102" s="892"/>
      <c r="CJ102" s="892"/>
      <c r="CK102" s="892"/>
      <c r="CL102" s="893"/>
      <c r="CM102" s="891"/>
      <c r="CN102" s="892"/>
      <c r="CO102" s="892"/>
      <c r="CP102" s="892"/>
      <c r="CQ102" s="893"/>
      <c r="CR102" s="894"/>
      <c r="CS102" s="856"/>
      <c r="CT102" s="856"/>
      <c r="CU102" s="856"/>
      <c r="CV102" s="895"/>
      <c r="CW102" s="894"/>
      <c r="CX102" s="856"/>
      <c r="CY102" s="856"/>
      <c r="CZ102" s="856"/>
      <c r="DA102" s="895"/>
      <c r="DB102" s="894"/>
      <c r="DC102" s="856"/>
      <c r="DD102" s="856"/>
      <c r="DE102" s="856"/>
      <c r="DF102" s="895"/>
      <c r="DG102" s="894"/>
      <c r="DH102" s="856"/>
      <c r="DI102" s="856"/>
      <c r="DJ102" s="856"/>
      <c r="DK102" s="895"/>
      <c r="DL102" s="894"/>
      <c r="DM102" s="856"/>
      <c r="DN102" s="856"/>
      <c r="DO102" s="856"/>
      <c r="DP102" s="895"/>
      <c r="DQ102" s="894"/>
      <c r="DR102" s="856"/>
      <c r="DS102" s="856"/>
      <c r="DT102" s="856"/>
      <c r="DU102" s="895"/>
      <c r="DV102" s="793"/>
      <c r="DW102" s="794"/>
      <c r="DX102" s="794"/>
      <c r="DY102" s="794"/>
      <c r="DZ102" s="918"/>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9" t="s">
        <v>421</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20" t="s">
        <v>422</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21" t="s">
        <v>425</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426</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29" customFormat="1" ht="26.25" customHeight="1" x14ac:dyDescent="0.15">
      <c r="A109" s="916" t="s">
        <v>427</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428</v>
      </c>
      <c r="AB109" s="897"/>
      <c r="AC109" s="897"/>
      <c r="AD109" s="897"/>
      <c r="AE109" s="898"/>
      <c r="AF109" s="896" t="s">
        <v>429</v>
      </c>
      <c r="AG109" s="897"/>
      <c r="AH109" s="897"/>
      <c r="AI109" s="897"/>
      <c r="AJ109" s="898"/>
      <c r="AK109" s="896" t="s">
        <v>308</v>
      </c>
      <c r="AL109" s="897"/>
      <c r="AM109" s="897"/>
      <c r="AN109" s="897"/>
      <c r="AO109" s="898"/>
      <c r="AP109" s="896" t="s">
        <v>430</v>
      </c>
      <c r="AQ109" s="897"/>
      <c r="AR109" s="897"/>
      <c r="AS109" s="897"/>
      <c r="AT109" s="899"/>
      <c r="AU109" s="916" t="s">
        <v>427</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428</v>
      </c>
      <c r="BR109" s="897"/>
      <c r="BS109" s="897"/>
      <c r="BT109" s="897"/>
      <c r="BU109" s="898"/>
      <c r="BV109" s="896" t="s">
        <v>429</v>
      </c>
      <c r="BW109" s="897"/>
      <c r="BX109" s="897"/>
      <c r="BY109" s="897"/>
      <c r="BZ109" s="898"/>
      <c r="CA109" s="896" t="s">
        <v>308</v>
      </c>
      <c r="CB109" s="897"/>
      <c r="CC109" s="897"/>
      <c r="CD109" s="897"/>
      <c r="CE109" s="898"/>
      <c r="CF109" s="917" t="s">
        <v>430</v>
      </c>
      <c r="CG109" s="917"/>
      <c r="CH109" s="917"/>
      <c r="CI109" s="917"/>
      <c r="CJ109" s="917"/>
      <c r="CK109" s="896" t="s">
        <v>431</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428</v>
      </c>
      <c r="DH109" s="897"/>
      <c r="DI109" s="897"/>
      <c r="DJ109" s="897"/>
      <c r="DK109" s="898"/>
      <c r="DL109" s="896" t="s">
        <v>429</v>
      </c>
      <c r="DM109" s="897"/>
      <c r="DN109" s="897"/>
      <c r="DO109" s="897"/>
      <c r="DP109" s="898"/>
      <c r="DQ109" s="896" t="s">
        <v>308</v>
      </c>
      <c r="DR109" s="897"/>
      <c r="DS109" s="897"/>
      <c r="DT109" s="897"/>
      <c r="DU109" s="898"/>
      <c r="DV109" s="896" t="s">
        <v>430</v>
      </c>
      <c r="DW109" s="897"/>
      <c r="DX109" s="897"/>
      <c r="DY109" s="897"/>
      <c r="DZ109" s="899"/>
    </row>
    <row r="110" spans="1:131" s="229" customFormat="1" ht="26.25" customHeight="1" x14ac:dyDescent="0.15">
      <c r="A110" s="900" t="s">
        <v>432</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873879</v>
      </c>
      <c r="AB110" s="904"/>
      <c r="AC110" s="904"/>
      <c r="AD110" s="904"/>
      <c r="AE110" s="905"/>
      <c r="AF110" s="906">
        <v>897062</v>
      </c>
      <c r="AG110" s="904"/>
      <c r="AH110" s="904"/>
      <c r="AI110" s="904"/>
      <c r="AJ110" s="905"/>
      <c r="AK110" s="906">
        <v>734194</v>
      </c>
      <c r="AL110" s="904"/>
      <c r="AM110" s="904"/>
      <c r="AN110" s="904"/>
      <c r="AO110" s="905"/>
      <c r="AP110" s="907">
        <v>10.199999999999999</v>
      </c>
      <c r="AQ110" s="908"/>
      <c r="AR110" s="908"/>
      <c r="AS110" s="908"/>
      <c r="AT110" s="909"/>
      <c r="AU110" s="910" t="s">
        <v>75</v>
      </c>
      <c r="AV110" s="911"/>
      <c r="AW110" s="911"/>
      <c r="AX110" s="911"/>
      <c r="AY110" s="911"/>
      <c r="AZ110" s="933" t="s">
        <v>433</v>
      </c>
      <c r="BA110" s="901"/>
      <c r="BB110" s="901"/>
      <c r="BC110" s="901"/>
      <c r="BD110" s="901"/>
      <c r="BE110" s="901"/>
      <c r="BF110" s="901"/>
      <c r="BG110" s="901"/>
      <c r="BH110" s="901"/>
      <c r="BI110" s="901"/>
      <c r="BJ110" s="901"/>
      <c r="BK110" s="901"/>
      <c r="BL110" s="901"/>
      <c r="BM110" s="901"/>
      <c r="BN110" s="901"/>
      <c r="BO110" s="901"/>
      <c r="BP110" s="902"/>
      <c r="BQ110" s="934">
        <v>6327084</v>
      </c>
      <c r="BR110" s="935"/>
      <c r="BS110" s="935"/>
      <c r="BT110" s="935"/>
      <c r="BU110" s="935"/>
      <c r="BV110" s="935">
        <v>6199625</v>
      </c>
      <c r="BW110" s="935"/>
      <c r="BX110" s="935"/>
      <c r="BY110" s="935"/>
      <c r="BZ110" s="935"/>
      <c r="CA110" s="935">
        <v>6011121</v>
      </c>
      <c r="CB110" s="935"/>
      <c r="CC110" s="935"/>
      <c r="CD110" s="935"/>
      <c r="CE110" s="935"/>
      <c r="CF110" s="948">
        <v>83.7</v>
      </c>
      <c r="CG110" s="949"/>
      <c r="CH110" s="949"/>
      <c r="CI110" s="949"/>
      <c r="CJ110" s="949"/>
      <c r="CK110" s="950" t="s">
        <v>434</v>
      </c>
      <c r="CL110" s="951"/>
      <c r="CM110" s="933" t="s">
        <v>435</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436</v>
      </c>
      <c r="DH110" s="935"/>
      <c r="DI110" s="935"/>
      <c r="DJ110" s="935"/>
      <c r="DK110" s="935"/>
      <c r="DL110" s="935" t="s">
        <v>436</v>
      </c>
      <c r="DM110" s="935"/>
      <c r="DN110" s="935"/>
      <c r="DO110" s="935"/>
      <c r="DP110" s="935"/>
      <c r="DQ110" s="935" t="s">
        <v>437</v>
      </c>
      <c r="DR110" s="935"/>
      <c r="DS110" s="935"/>
      <c r="DT110" s="935"/>
      <c r="DU110" s="935"/>
      <c r="DV110" s="936" t="s">
        <v>139</v>
      </c>
      <c r="DW110" s="936"/>
      <c r="DX110" s="936"/>
      <c r="DY110" s="936"/>
      <c r="DZ110" s="937"/>
    </row>
    <row r="111" spans="1:131" s="229" customFormat="1" ht="26.25" customHeight="1" x14ac:dyDescent="0.15">
      <c r="A111" s="938" t="s">
        <v>438</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439</v>
      </c>
      <c r="AB111" s="942"/>
      <c r="AC111" s="942"/>
      <c r="AD111" s="942"/>
      <c r="AE111" s="943"/>
      <c r="AF111" s="944" t="s">
        <v>439</v>
      </c>
      <c r="AG111" s="942"/>
      <c r="AH111" s="942"/>
      <c r="AI111" s="942"/>
      <c r="AJ111" s="943"/>
      <c r="AK111" s="944" t="s">
        <v>437</v>
      </c>
      <c r="AL111" s="942"/>
      <c r="AM111" s="942"/>
      <c r="AN111" s="942"/>
      <c r="AO111" s="943"/>
      <c r="AP111" s="945" t="s">
        <v>440</v>
      </c>
      <c r="AQ111" s="946"/>
      <c r="AR111" s="946"/>
      <c r="AS111" s="946"/>
      <c r="AT111" s="947"/>
      <c r="AU111" s="912"/>
      <c r="AV111" s="913"/>
      <c r="AW111" s="913"/>
      <c r="AX111" s="913"/>
      <c r="AY111" s="913"/>
      <c r="AZ111" s="926" t="s">
        <v>441</v>
      </c>
      <c r="BA111" s="927"/>
      <c r="BB111" s="927"/>
      <c r="BC111" s="927"/>
      <c r="BD111" s="927"/>
      <c r="BE111" s="927"/>
      <c r="BF111" s="927"/>
      <c r="BG111" s="927"/>
      <c r="BH111" s="927"/>
      <c r="BI111" s="927"/>
      <c r="BJ111" s="927"/>
      <c r="BK111" s="927"/>
      <c r="BL111" s="927"/>
      <c r="BM111" s="927"/>
      <c r="BN111" s="927"/>
      <c r="BO111" s="927"/>
      <c r="BP111" s="928"/>
      <c r="BQ111" s="929">
        <v>462328</v>
      </c>
      <c r="BR111" s="930"/>
      <c r="BS111" s="930"/>
      <c r="BT111" s="930"/>
      <c r="BU111" s="930"/>
      <c r="BV111" s="930">
        <v>295681</v>
      </c>
      <c r="BW111" s="930"/>
      <c r="BX111" s="930"/>
      <c r="BY111" s="930"/>
      <c r="BZ111" s="930"/>
      <c r="CA111" s="930">
        <v>130601</v>
      </c>
      <c r="CB111" s="930"/>
      <c r="CC111" s="930"/>
      <c r="CD111" s="930"/>
      <c r="CE111" s="930"/>
      <c r="CF111" s="924">
        <v>1.8</v>
      </c>
      <c r="CG111" s="925"/>
      <c r="CH111" s="925"/>
      <c r="CI111" s="925"/>
      <c r="CJ111" s="925"/>
      <c r="CK111" s="952"/>
      <c r="CL111" s="953"/>
      <c r="CM111" s="926" t="s">
        <v>442</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440</v>
      </c>
      <c r="DH111" s="930"/>
      <c r="DI111" s="930"/>
      <c r="DJ111" s="930"/>
      <c r="DK111" s="930"/>
      <c r="DL111" s="930" t="s">
        <v>439</v>
      </c>
      <c r="DM111" s="930"/>
      <c r="DN111" s="930"/>
      <c r="DO111" s="930"/>
      <c r="DP111" s="930"/>
      <c r="DQ111" s="930" t="s">
        <v>436</v>
      </c>
      <c r="DR111" s="930"/>
      <c r="DS111" s="930"/>
      <c r="DT111" s="930"/>
      <c r="DU111" s="930"/>
      <c r="DV111" s="931" t="s">
        <v>440</v>
      </c>
      <c r="DW111" s="931"/>
      <c r="DX111" s="931"/>
      <c r="DY111" s="931"/>
      <c r="DZ111" s="932"/>
    </row>
    <row r="112" spans="1:131" s="229" customFormat="1" ht="26.25" customHeight="1" x14ac:dyDescent="0.15">
      <c r="A112" s="956" t="s">
        <v>443</v>
      </c>
      <c r="B112" s="957"/>
      <c r="C112" s="927" t="s">
        <v>444</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436</v>
      </c>
      <c r="AB112" s="963"/>
      <c r="AC112" s="963"/>
      <c r="AD112" s="963"/>
      <c r="AE112" s="964"/>
      <c r="AF112" s="965" t="s">
        <v>440</v>
      </c>
      <c r="AG112" s="963"/>
      <c r="AH112" s="963"/>
      <c r="AI112" s="963"/>
      <c r="AJ112" s="964"/>
      <c r="AK112" s="965" t="s">
        <v>439</v>
      </c>
      <c r="AL112" s="963"/>
      <c r="AM112" s="963"/>
      <c r="AN112" s="963"/>
      <c r="AO112" s="964"/>
      <c r="AP112" s="966" t="s">
        <v>439</v>
      </c>
      <c r="AQ112" s="967"/>
      <c r="AR112" s="967"/>
      <c r="AS112" s="967"/>
      <c r="AT112" s="968"/>
      <c r="AU112" s="912"/>
      <c r="AV112" s="913"/>
      <c r="AW112" s="913"/>
      <c r="AX112" s="913"/>
      <c r="AY112" s="913"/>
      <c r="AZ112" s="926" t="s">
        <v>445</v>
      </c>
      <c r="BA112" s="927"/>
      <c r="BB112" s="927"/>
      <c r="BC112" s="927"/>
      <c r="BD112" s="927"/>
      <c r="BE112" s="927"/>
      <c r="BF112" s="927"/>
      <c r="BG112" s="927"/>
      <c r="BH112" s="927"/>
      <c r="BI112" s="927"/>
      <c r="BJ112" s="927"/>
      <c r="BK112" s="927"/>
      <c r="BL112" s="927"/>
      <c r="BM112" s="927"/>
      <c r="BN112" s="927"/>
      <c r="BO112" s="927"/>
      <c r="BP112" s="928"/>
      <c r="BQ112" s="929">
        <v>586541</v>
      </c>
      <c r="BR112" s="930"/>
      <c r="BS112" s="930"/>
      <c r="BT112" s="930"/>
      <c r="BU112" s="930"/>
      <c r="BV112" s="930">
        <v>824818</v>
      </c>
      <c r="BW112" s="930"/>
      <c r="BX112" s="930"/>
      <c r="BY112" s="930"/>
      <c r="BZ112" s="930"/>
      <c r="CA112" s="930">
        <v>998754</v>
      </c>
      <c r="CB112" s="930"/>
      <c r="CC112" s="930"/>
      <c r="CD112" s="930"/>
      <c r="CE112" s="930"/>
      <c r="CF112" s="924">
        <v>13.9</v>
      </c>
      <c r="CG112" s="925"/>
      <c r="CH112" s="925"/>
      <c r="CI112" s="925"/>
      <c r="CJ112" s="925"/>
      <c r="CK112" s="952"/>
      <c r="CL112" s="953"/>
      <c r="CM112" s="926" t="s">
        <v>446</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439</v>
      </c>
      <c r="DH112" s="930"/>
      <c r="DI112" s="930"/>
      <c r="DJ112" s="930"/>
      <c r="DK112" s="930"/>
      <c r="DL112" s="930" t="s">
        <v>439</v>
      </c>
      <c r="DM112" s="930"/>
      <c r="DN112" s="930"/>
      <c r="DO112" s="930"/>
      <c r="DP112" s="930"/>
      <c r="DQ112" s="930" t="s">
        <v>436</v>
      </c>
      <c r="DR112" s="930"/>
      <c r="DS112" s="930"/>
      <c r="DT112" s="930"/>
      <c r="DU112" s="930"/>
      <c r="DV112" s="931" t="s">
        <v>440</v>
      </c>
      <c r="DW112" s="931"/>
      <c r="DX112" s="931"/>
      <c r="DY112" s="931"/>
      <c r="DZ112" s="932"/>
    </row>
    <row r="113" spans="1:130" s="229" customFormat="1" ht="26.25" customHeight="1" x14ac:dyDescent="0.15">
      <c r="A113" s="958"/>
      <c r="B113" s="959"/>
      <c r="C113" s="927" t="s">
        <v>447</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43776</v>
      </c>
      <c r="AB113" s="942"/>
      <c r="AC113" s="942"/>
      <c r="AD113" s="942"/>
      <c r="AE113" s="943"/>
      <c r="AF113" s="944">
        <v>86021</v>
      </c>
      <c r="AG113" s="942"/>
      <c r="AH113" s="942"/>
      <c r="AI113" s="942"/>
      <c r="AJ113" s="943"/>
      <c r="AK113" s="944">
        <v>87337</v>
      </c>
      <c r="AL113" s="942"/>
      <c r="AM113" s="942"/>
      <c r="AN113" s="942"/>
      <c r="AO113" s="943"/>
      <c r="AP113" s="945">
        <v>1.2</v>
      </c>
      <c r="AQ113" s="946"/>
      <c r="AR113" s="946"/>
      <c r="AS113" s="946"/>
      <c r="AT113" s="947"/>
      <c r="AU113" s="912"/>
      <c r="AV113" s="913"/>
      <c r="AW113" s="913"/>
      <c r="AX113" s="913"/>
      <c r="AY113" s="913"/>
      <c r="AZ113" s="926" t="s">
        <v>448</v>
      </c>
      <c r="BA113" s="927"/>
      <c r="BB113" s="927"/>
      <c r="BC113" s="927"/>
      <c r="BD113" s="927"/>
      <c r="BE113" s="927"/>
      <c r="BF113" s="927"/>
      <c r="BG113" s="927"/>
      <c r="BH113" s="927"/>
      <c r="BI113" s="927"/>
      <c r="BJ113" s="927"/>
      <c r="BK113" s="927"/>
      <c r="BL113" s="927"/>
      <c r="BM113" s="927"/>
      <c r="BN113" s="927"/>
      <c r="BO113" s="927"/>
      <c r="BP113" s="928"/>
      <c r="BQ113" s="929">
        <v>491644</v>
      </c>
      <c r="BR113" s="930"/>
      <c r="BS113" s="930"/>
      <c r="BT113" s="930"/>
      <c r="BU113" s="930"/>
      <c r="BV113" s="930">
        <v>485827</v>
      </c>
      <c r="BW113" s="930"/>
      <c r="BX113" s="930"/>
      <c r="BY113" s="930"/>
      <c r="BZ113" s="930"/>
      <c r="CA113" s="930">
        <v>449951</v>
      </c>
      <c r="CB113" s="930"/>
      <c r="CC113" s="930"/>
      <c r="CD113" s="930"/>
      <c r="CE113" s="930"/>
      <c r="CF113" s="924">
        <v>6.3</v>
      </c>
      <c r="CG113" s="925"/>
      <c r="CH113" s="925"/>
      <c r="CI113" s="925"/>
      <c r="CJ113" s="925"/>
      <c r="CK113" s="952"/>
      <c r="CL113" s="953"/>
      <c r="CM113" s="926" t="s">
        <v>449</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439</v>
      </c>
      <c r="DH113" s="963"/>
      <c r="DI113" s="963"/>
      <c r="DJ113" s="963"/>
      <c r="DK113" s="964"/>
      <c r="DL113" s="965" t="s">
        <v>439</v>
      </c>
      <c r="DM113" s="963"/>
      <c r="DN113" s="963"/>
      <c r="DO113" s="963"/>
      <c r="DP113" s="964"/>
      <c r="DQ113" s="965" t="s">
        <v>450</v>
      </c>
      <c r="DR113" s="963"/>
      <c r="DS113" s="963"/>
      <c r="DT113" s="963"/>
      <c r="DU113" s="964"/>
      <c r="DV113" s="966" t="s">
        <v>439</v>
      </c>
      <c r="DW113" s="967"/>
      <c r="DX113" s="967"/>
      <c r="DY113" s="967"/>
      <c r="DZ113" s="968"/>
    </row>
    <row r="114" spans="1:130" s="229" customFormat="1" ht="26.25" customHeight="1" x14ac:dyDescent="0.15">
      <c r="A114" s="958"/>
      <c r="B114" s="959"/>
      <c r="C114" s="927" t="s">
        <v>451</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134994</v>
      </c>
      <c r="AB114" s="963"/>
      <c r="AC114" s="963"/>
      <c r="AD114" s="963"/>
      <c r="AE114" s="964"/>
      <c r="AF114" s="965">
        <v>106899</v>
      </c>
      <c r="AG114" s="963"/>
      <c r="AH114" s="963"/>
      <c r="AI114" s="963"/>
      <c r="AJ114" s="964"/>
      <c r="AK114" s="965">
        <v>121771</v>
      </c>
      <c r="AL114" s="963"/>
      <c r="AM114" s="963"/>
      <c r="AN114" s="963"/>
      <c r="AO114" s="964"/>
      <c r="AP114" s="966">
        <v>1.7</v>
      </c>
      <c r="AQ114" s="967"/>
      <c r="AR114" s="967"/>
      <c r="AS114" s="967"/>
      <c r="AT114" s="968"/>
      <c r="AU114" s="912"/>
      <c r="AV114" s="913"/>
      <c r="AW114" s="913"/>
      <c r="AX114" s="913"/>
      <c r="AY114" s="913"/>
      <c r="AZ114" s="926" t="s">
        <v>452</v>
      </c>
      <c r="BA114" s="927"/>
      <c r="BB114" s="927"/>
      <c r="BC114" s="927"/>
      <c r="BD114" s="927"/>
      <c r="BE114" s="927"/>
      <c r="BF114" s="927"/>
      <c r="BG114" s="927"/>
      <c r="BH114" s="927"/>
      <c r="BI114" s="927"/>
      <c r="BJ114" s="927"/>
      <c r="BK114" s="927"/>
      <c r="BL114" s="927"/>
      <c r="BM114" s="927"/>
      <c r="BN114" s="927"/>
      <c r="BO114" s="927"/>
      <c r="BP114" s="928"/>
      <c r="BQ114" s="929">
        <v>161792</v>
      </c>
      <c r="BR114" s="930"/>
      <c r="BS114" s="930"/>
      <c r="BT114" s="930"/>
      <c r="BU114" s="930"/>
      <c r="BV114" s="930">
        <v>10440</v>
      </c>
      <c r="BW114" s="930"/>
      <c r="BX114" s="930"/>
      <c r="BY114" s="930"/>
      <c r="BZ114" s="930"/>
      <c r="CA114" s="930">
        <v>233004</v>
      </c>
      <c r="CB114" s="930"/>
      <c r="CC114" s="930"/>
      <c r="CD114" s="930"/>
      <c r="CE114" s="930"/>
      <c r="CF114" s="924">
        <v>3.2</v>
      </c>
      <c r="CG114" s="925"/>
      <c r="CH114" s="925"/>
      <c r="CI114" s="925"/>
      <c r="CJ114" s="925"/>
      <c r="CK114" s="952"/>
      <c r="CL114" s="953"/>
      <c r="CM114" s="926" t="s">
        <v>453</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440</v>
      </c>
      <c r="DH114" s="963"/>
      <c r="DI114" s="963"/>
      <c r="DJ114" s="963"/>
      <c r="DK114" s="964"/>
      <c r="DL114" s="965" t="s">
        <v>454</v>
      </c>
      <c r="DM114" s="963"/>
      <c r="DN114" s="963"/>
      <c r="DO114" s="963"/>
      <c r="DP114" s="964"/>
      <c r="DQ114" s="965" t="s">
        <v>439</v>
      </c>
      <c r="DR114" s="963"/>
      <c r="DS114" s="963"/>
      <c r="DT114" s="963"/>
      <c r="DU114" s="964"/>
      <c r="DV114" s="966" t="s">
        <v>439</v>
      </c>
      <c r="DW114" s="967"/>
      <c r="DX114" s="967"/>
      <c r="DY114" s="967"/>
      <c r="DZ114" s="968"/>
    </row>
    <row r="115" spans="1:130" s="229" customFormat="1" ht="26.25" customHeight="1" x14ac:dyDescent="0.15">
      <c r="A115" s="958"/>
      <c r="B115" s="959"/>
      <c r="C115" s="927" t="s">
        <v>455</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t="s">
        <v>440</v>
      </c>
      <c r="AB115" s="942"/>
      <c r="AC115" s="942"/>
      <c r="AD115" s="942"/>
      <c r="AE115" s="943"/>
      <c r="AF115" s="944" t="s">
        <v>440</v>
      </c>
      <c r="AG115" s="942"/>
      <c r="AH115" s="942"/>
      <c r="AI115" s="942"/>
      <c r="AJ115" s="943"/>
      <c r="AK115" s="944" t="s">
        <v>440</v>
      </c>
      <c r="AL115" s="942"/>
      <c r="AM115" s="942"/>
      <c r="AN115" s="942"/>
      <c r="AO115" s="943"/>
      <c r="AP115" s="945" t="s">
        <v>436</v>
      </c>
      <c r="AQ115" s="946"/>
      <c r="AR115" s="946"/>
      <c r="AS115" s="946"/>
      <c r="AT115" s="947"/>
      <c r="AU115" s="912"/>
      <c r="AV115" s="913"/>
      <c r="AW115" s="913"/>
      <c r="AX115" s="913"/>
      <c r="AY115" s="913"/>
      <c r="AZ115" s="926" t="s">
        <v>456</v>
      </c>
      <c r="BA115" s="927"/>
      <c r="BB115" s="927"/>
      <c r="BC115" s="927"/>
      <c r="BD115" s="927"/>
      <c r="BE115" s="927"/>
      <c r="BF115" s="927"/>
      <c r="BG115" s="927"/>
      <c r="BH115" s="927"/>
      <c r="BI115" s="927"/>
      <c r="BJ115" s="927"/>
      <c r="BK115" s="927"/>
      <c r="BL115" s="927"/>
      <c r="BM115" s="927"/>
      <c r="BN115" s="927"/>
      <c r="BO115" s="927"/>
      <c r="BP115" s="928"/>
      <c r="BQ115" s="929" t="s">
        <v>139</v>
      </c>
      <c r="BR115" s="930"/>
      <c r="BS115" s="930"/>
      <c r="BT115" s="930"/>
      <c r="BU115" s="930"/>
      <c r="BV115" s="930" t="s">
        <v>436</v>
      </c>
      <c r="BW115" s="930"/>
      <c r="BX115" s="930"/>
      <c r="BY115" s="930"/>
      <c r="BZ115" s="930"/>
      <c r="CA115" s="930" t="s">
        <v>440</v>
      </c>
      <c r="CB115" s="930"/>
      <c r="CC115" s="930"/>
      <c r="CD115" s="930"/>
      <c r="CE115" s="930"/>
      <c r="CF115" s="924" t="s">
        <v>439</v>
      </c>
      <c r="CG115" s="925"/>
      <c r="CH115" s="925"/>
      <c r="CI115" s="925"/>
      <c r="CJ115" s="925"/>
      <c r="CK115" s="952"/>
      <c r="CL115" s="953"/>
      <c r="CM115" s="926" t="s">
        <v>457</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436</v>
      </c>
      <c r="DH115" s="963"/>
      <c r="DI115" s="963"/>
      <c r="DJ115" s="963"/>
      <c r="DK115" s="964"/>
      <c r="DL115" s="965" t="s">
        <v>436</v>
      </c>
      <c r="DM115" s="963"/>
      <c r="DN115" s="963"/>
      <c r="DO115" s="963"/>
      <c r="DP115" s="964"/>
      <c r="DQ115" s="965" t="s">
        <v>439</v>
      </c>
      <c r="DR115" s="963"/>
      <c r="DS115" s="963"/>
      <c r="DT115" s="963"/>
      <c r="DU115" s="964"/>
      <c r="DV115" s="966" t="s">
        <v>439</v>
      </c>
      <c r="DW115" s="967"/>
      <c r="DX115" s="967"/>
      <c r="DY115" s="967"/>
      <c r="DZ115" s="968"/>
    </row>
    <row r="116" spans="1:130" s="229" customFormat="1" ht="26.25" customHeight="1" x14ac:dyDescent="0.15">
      <c r="A116" s="960"/>
      <c r="B116" s="961"/>
      <c r="C116" s="969" t="s">
        <v>458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v>29</v>
      </c>
      <c r="AB116" s="963"/>
      <c r="AC116" s="963"/>
      <c r="AD116" s="963"/>
      <c r="AE116" s="964"/>
      <c r="AF116" s="965">
        <v>29</v>
      </c>
      <c r="AG116" s="963"/>
      <c r="AH116" s="963"/>
      <c r="AI116" s="963"/>
      <c r="AJ116" s="964"/>
      <c r="AK116" s="965">
        <v>57</v>
      </c>
      <c r="AL116" s="963"/>
      <c r="AM116" s="963"/>
      <c r="AN116" s="963"/>
      <c r="AO116" s="964"/>
      <c r="AP116" s="966">
        <v>0</v>
      </c>
      <c r="AQ116" s="967"/>
      <c r="AR116" s="967"/>
      <c r="AS116" s="967"/>
      <c r="AT116" s="968"/>
      <c r="AU116" s="912"/>
      <c r="AV116" s="913"/>
      <c r="AW116" s="913"/>
      <c r="AX116" s="913"/>
      <c r="AY116" s="913"/>
      <c r="AZ116" s="971" t="s">
        <v>459</v>
      </c>
      <c r="BA116" s="972"/>
      <c r="BB116" s="972"/>
      <c r="BC116" s="972"/>
      <c r="BD116" s="972"/>
      <c r="BE116" s="972"/>
      <c r="BF116" s="972"/>
      <c r="BG116" s="972"/>
      <c r="BH116" s="972"/>
      <c r="BI116" s="972"/>
      <c r="BJ116" s="972"/>
      <c r="BK116" s="972"/>
      <c r="BL116" s="972"/>
      <c r="BM116" s="972"/>
      <c r="BN116" s="972"/>
      <c r="BO116" s="972"/>
      <c r="BP116" s="973"/>
      <c r="BQ116" s="929" t="s">
        <v>439</v>
      </c>
      <c r="BR116" s="930"/>
      <c r="BS116" s="930"/>
      <c r="BT116" s="930"/>
      <c r="BU116" s="930"/>
      <c r="BV116" s="930" t="s">
        <v>440</v>
      </c>
      <c r="BW116" s="930"/>
      <c r="BX116" s="930"/>
      <c r="BY116" s="930"/>
      <c r="BZ116" s="930"/>
      <c r="CA116" s="930" t="s">
        <v>439</v>
      </c>
      <c r="CB116" s="930"/>
      <c r="CC116" s="930"/>
      <c r="CD116" s="930"/>
      <c r="CE116" s="930"/>
      <c r="CF116" s="924" t="s">
        <v>436</v>
      </c>
      <c r="CG116" s="925"/>
      <c r="CH116" s="925"/>
      <c r="CI116" s="925"/>
      <c r="CJ116" s="925"/>
      <c r="CK116" s="952"/>
      <c r="CL116" s="953"/>
      <c r="CM116" s="926" t="s">
        <v>460</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439</v>
      </c>
      <c r="DH116" s="963"/>
      <c r="DI116" s="963"/>
      <c r="DJ116" s="963"/>
      <c r="DK116" s="964"/>
      <c r="DL116" s="965" t="s">
        <v>454</v>
      </c>
      <c r="DM116" s="963"/>
      <c r="DN116" s="963"/>
      <c r="DO116" s="963"/>
      <c r="DP116" s="964"/>
      <c r="DQ116" s="965" t="s">
        <v>439</v>
      </c>
      <c r="DR116" s="963"/>
      <c r="DS116" s="963"/>
      <c r="DT116" s="963"/>
      <c r="DU116" s="964"/>
      <c r="DV116" s="966" t="s">
        <v>440</v>
      </c>
      <c r="DW116" s="967"/>
      <c r="DX116" s="967"/>
      <c r="DY116" s="967"/>
      <c r="DZ116" s="968"/>
    </row>
    <row r="117" spans="1:130" s="229" customFormat="1" ht="26.25" customHeight="1" x14ac:dyDescent="0.15">
      <c r="A117" s="916" t="s">
        <v>189</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461</v>
      </c>
      <c r="Z117" s="898"/>
      <c r="AA117" s="982">
        <v>1052678</v>
      </c>
      <c r="AB117" s="983"/>
      <c r="AC117" s="983"/>
      <c r="AD117" s="983"/>
      <c r="AE117" s="984"/>
      <c r="AF117" s="985">
        <v>1090011</v>
      </c>
      <c r="AG117" s="983"/>
      <c r="AH117" s="983"/>
      <c r="AI117" s="983"/>
      <c r="AJ117" s="984"/>
      <c r="AK117" s="985">
        <v>943359</v>
      </c>
      <c r="AL117" s="983"/>
      <c r="AM117" s="983"/>
      <c r="AN117" s="983"/>
      <c r="AO117" s="984"/>
      <c r="AP117" s="986"/>
      <c r="AQ117" s="987"/>
      <c r="AR117" s="987"/>
      <c r="AS117" s="987"/>
      <c r="AT117" s="988"/>
      <c r="AU117" s="912"/>
      <c r="AV117" s="913"/>
      <c r="AW117" s="913"/>
      <c r="AX117" s="913"/>
      <c r="AY117" s="913"/>
      <c r="AZ117" s="978" t="s">
        <v>462</v>
      </c>
      <c r="BA117" s="979"/>
      <c r="BB117" s="979"/>
      <c r="BC117" s="979"/>
      <c r="BD117" s="979"/>
      <c r="BE117" s="979"/>
      <c r="BF117" s="979"/>
      <c r="BG117" s="979"/>
      <c r="BH117" s="979"/>
      <c r="BI117" s="979"/>
      <c r="BJ117" s="979"/>
      <c r="BK117" s="979"/>
      <c r="BL117" s="979"/>
      <c r="BM117" s="979"/>
      <c r="BN117" s="979"/>
      <c r="BO117" s="979"/>
      <c r="BP117" s="980"/>
      <c r="BQ117" s="929" t="s">
        <v>440</v>
      </c>
      <c r="BR117" s="930"/>
      <c r="BS117" s="930"/>
      <c r="BT117" s="930"/>
      <c r="BU117" s="930"/>
      <c r="BV117" s="930" t="s">
        <v>440</v>
      </c>
      <c r="BW117" s="930"/>
      <c r="BX117" s="930"/>
      <c r="BY117" s="930"/>
      <c r="BZ117" s="930"/>
      <c r="CA117" s="930" t="s">
        <v>440</v>
      </c>
      <c r="CB117" s="930"/>
      <c r="CC117" s="930"/>
      <c r="CD117" s="930"/>
      <c r="CE117" s="930"/>
      <c r="CF117" s="924" t="s">
        <v>437</v>
      </c>
      <c r="CG117" s="925"/>
      <c r="CH117" s="925"/>
      <c r="CI117" s="925"/>
      <c r="CJ117" s="925"/>
      <c r="CK117" s="952"/>
      <c r="CL117" s="953"/>
      <c r="CM117" s="926" t="s">
        <v>463</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436</v>
      </c>
      <c r="DH117" s="963"/>
      <c r="DI117" s="963"/>
      <c r="DJ117" s="963"/>
      <c r="DK117" s="964"/>
      <c r="DL117" s="965" t="s">
        <v>437</v>
      </c>
      <c r="DM117" s="963"/>
      <c r="DN117" s="963"/>
      <c r="DO117" s="963"/>
      <c r="DP117" s="964"/>
      <c r="DQ117" s="965" t="s">
        <v>440</v>
      </c>
      <c r="DR117" s="963"/>
      <c r="DS117" s="963"/>
      <c r="DT117" s="963"/>
      <c r="DU117" s="964"/>
      <c r="DV117" s="966" t="s">
        <v>440</v>
      </c>
      <c r="DW117" s="967"/>
      <c r="DX117" s="967"/>
      <c r="DY117" s="967"/>
      <c r="DZ117" s="968"/>
    </row>
    <row r="118" spans="1:130" s="229" customFormat="1" ht="26.25" customHeight="1" x14ac:dyDescent="0.15">
      <c r="A118" s="916" t="s">
        <v>431</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428</v>
      </c>
      <c r="AB118" s="897"/>
      <c r="AC118" s="897"/>
      <c r="AD118" s="897"/>
      <c r="AE118" s="898"/>
      <c r="AF118" s="896" t="s">
        <v>429</v>
      </c>
      <c r="AG118" s="897"/>
      <c r="AH118" s="897"/>
      <c r="AI118" s="897"/>
      <c r="AJ118" s="898"/>
      <c r="AK118" s="896" t="s">
        <v>308</v>
      </c>
      <c r="AL118" s="897"/>
      <c r="AM118" s="897"/>
      <c r="AN118" s="897"/>
      <c r="AO118" s="898"/>
      <c r="AP118" s="974" t="s">
        <v>430</v>
      </c>
      <c r="AQ118" s="975"/>
      <c r="AR118" s="975"/>
      <c r="AS118" s="975"/>
      <c r="AT118" s="976"/>
      <c r="AU118" s="912"/>
      <c r="AV118" s="913"/>
      <c r="AW118" s="913"/>
      <c r="AX118" s="913"/>
      <c r="AY118" s="913"/>
      <c r="AZ118" s="977" t="s">
        <v>464</v>
      </c>
      <c r="BA118" s="969"/>
      <c r="BB118" s="969"/>
      <c r="BC118" s="969"/>
      <c r="BD118" s="969"/>
      <c r="BE118" s="969"/>
      <c r="BF118" s="969"/>
      <c r="BG118" s="969"/>
      <c r="BH118" s="969"/>
      <c r="BI118" s="969"/>
      <c r="BJ118" s="969"/>
      <c r="BK118" s="969"/>
      <c r="BL118" s="969"/>
      <c r="BM118" s="969"/>
      <c r="BN118" s="969"/>
      <c r="BO118" s="969"/>
      <c r="BP118" s="970"/>
      <c r="BQ118" s="1003" t="s">
        <v>436</v>
      </c>
      <c r="BR118" s="1004"/>
      <c r="BS118" s="1004"/>
      <c r="BT118" s="1004"/>
      <c r="BU118" s="1004"/>
      <c r="BV118" s="1004" t="s">
        <v>439</v>
      </c>
      <c r="BW118" s="1004"/>
      <c r="BX118" s="1004"/>
      <c r="BY118" s="1004"/>
      <c r="BZ118" s="1004"/>
      <c r="CA118" s="1004" t="s">
        <v>436</v>
      </c>
      <c r="CB118" s="1004"/>
      <c r="CC118" s="1004"/>
      <c r="CD118" s="1004"/>
      <c r="CE118" s="1004"/>
      <c r="CF118" s="924" t="s">
        <v>440</v>
      </c>
      <c r="CG118" s="925"/>
      <c r="CH118" s="925"/>
      <c r="CI118" s="925"/>
      <c r="CJ118" s="925"/>
      <c r="CK118" s="952"/>
      <c r="CL118" s="953"/>
      <c r="CM118" s="926" t="s">
        <v>465</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439</v>
      </c>
      <c r="DH118" s="963"/>
      <c r="DI118" s="963"/>
      <c r="DJ118" s="963"/>
      <c r="DK118" s="964"/>
      <c r="DL118" s="965" t="s">
        <v>440</v>
      </c>
      <c r="DM118" s="963"/>
      <c r="DN118" s="963"/>
      <c r="DO118" s="963"/>
      <c r="DP118" s="964"/>
      <c r="DQ118" s="965" t="s">
        <v>436</v>
      </c>
      <c r="DR118" s="963"/>
      <c r="DS118" s="963"/>
      <c r="DT118" s="963"/>
      <c r="DU118" s="964"/>
      <c r="DV118" s="966" t="s">
        <v>436</v>
      </c>
      <c r="DW118" s="967"/>
      <c r="DX118" s="967"/>
      <c r="DY118" s="967"/>
      <c r="DZ118" s="968"/>
    </row>
    <row r="119" spans="1:130" s="229" customFormat="1" ht="26.25" customHeight="1" x14ac:dyDescent="0.15">
      <c r="A119" s="1060" t="s">
        <v>434</v>
      </c>
      <c r="B119" s="951"/>
      <c r="C119" s="933" t="s">
        <v>435</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440</v>
      </c>
      <c r="AB119" s="904"/>
      <c r="AC119" s="904"/>
      <c r="AD119" s="904"/>
      <c r="AE119" s="905"/>
      <c r="AF119" s="906" t="s">
        <v>440</v>
      </c>
      <c r="AG119" s="904"/>
      <c r="AH119" s="904"/>
      <c r="AI119" s="904"/>
      <c r="AJ119" s="905"/>
      <c r="AK119" s="906" t="s">
        <v>439</v>
      </c>
      <c r="AL119" s="904"/>
      <c r="AM119" s="904"/>
      <c r="AN119" s="904"/>
      <c r="AO119" s="905"/>
      <c r="AP119" s="907" t="s">
        <v>436</v>
      </c>
      <c r="AQ119" s="908"/>
      <c r="AR119" s="908"/>
      <c r="AS119" s="908"/>
      <c r="AT119" s="909"/>
      <c r="AU119" s="914"/>
      <c r="AV119" s="915"/>
      <c r="AW119" s="915"/>
      <c r="AX119" s="915"/>
      <c r="AY119" s="915"/>
      <c r="AZ119" s="250" t="s">
        <v>189</v>
      </c>
      <c r="BA119" s="250"/>
      <c r="BB119" s="250"/>
      <c r="BC119" s="250"/>
      <c r="BD119" s="250"/>
      <c r="BE119" s="250"/>
      <c r="BF119" s="250"/>
      <c r="BG119" s="250"/>
      <c r="BH119" s="250"/>
      <c r="BI119" s="250"/>
      <c r="BJ119" s="250"/>
      <c r="BK119" s="250"/>
      <c r="BL119" s="250"/>
      <c r="BM119" s="250"/>
      <c r="BN119" s="250"/>
      <c r="BO119" s="981" t="s">
        <v>466</v>
      </c>
      <c r="BP119" s="1009"/>
      <c r="BQ119" s="1003">
        <v>8029389</v>
      </c>
      <c r="BR119" s="1004"/>
      <c r="BS119" s="1004"/>
      <c r="BT119" s="1004"/>
      <c r="BU119" s="1004"/>
      <c r="BV119" s="1004">
        <v>7816391</v>
      </c>
      <c r="BW119" s="1004"/>
      <c r="BX119" s="1004"/>
      <c r="BY119" s="1004"/>
      <c r="BZ119" s="1004"/>
      <c r="CA119" s="1004">
        <v>7823431</v>
      </c>
      <c r="CB119" s="1004"/>
      <c r="CC119" s="1004"/>
      <c r="CD119" s="1004"/>
      <c r="CE119" s="1004"/>
      <c r="CF119" s="1005"/>
      <c r="CG119" s="1006"/>
      <c r="CH119" s="1006"/>
      <c r="CI119" s="1006"/>
      <c r="CJ119" s="1007"/>
      <c r="CK119" s="954"/>
      <c r="CL119" s="955"/>
      <c r="CM119" s="977" t="s">
        <v>467</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v>462328</v>
      </c>
      <c r="DH119" s="990"/>
      <c r="DI119" s="990"/>
      <c r="DJ119" s="990"/>
      <c r="DK119" s="991"/>
      <c r="DL119" s="989">
        <v>295681</v>
      </c>
      <c r="DM119" s="990"/>
      <c r="DN119" s="990"/>
      <c r="DO119" s="990"/>
      <c r="DP119" s="991"/>
      <c r="DQ119" s="989">
        <v>130601</v>
      </c>
      <c r="DR119" s="990"/>
      <c r="DS119" s="990"/>
      <c r="DT119" s="990"/>
      <c r="DU119" s="991"/>
      <c r="DV119" s="992">
        <v>1.8</v>
      </c>
      <c r="DW119" s="993"/>
      <c r="DX119" s="993"/>
      <c r="DY119" s="993"/>
      <c r="DZ119" s="994"/>
    </row>
    <row r="120" spans="1:130" s="229" customFormat="1" ht="26.25" customHeight="1" x14ac:dyDescent="0.15">
      <c r="A120" s="1061"/>
      <c r="B120" s="953"/>
      <c r="C120" s="926" t="s">
        <v>442</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437</v>
      </c>
      <c r="AB120" s="963"/>
      <c r="AC120" s="963"/>
      <c r="AD120" s="963"/>
      <c r="AE120" s="964"/>
      <c r="AF120" s="965" t="s">
        <v>436</v>
      </c>
      <c r="AG120" s="963"/>
      <c r="AH120" s="963"/>
      <c r="AI120" s="963"/>
      <c r="AJ120" s="964"/>
      <c r="AK120" s="965" t="s">
        <v>439</v>
      </c>
      <c r="AL120" s="963"/>
      <c r="AM120" s="963"/>
      <c r="AN120" s="963"/>
      <c r="AO120" s="964"/>
      <c r="AP120" s="966" t="s">
        <v>439</v>
      </c>
      <c r="AQ120" s="967"/>
      <c r="AR120" s="967"/>
      <c r="AS120" s="967"/>
      <c r="AT120" s="968"/>
      <c r="AU120" s="995" t="s">
        <v>468</v>
      </c>
      <c r="AV120" s="996"/>
      <c r="AW120" s="996"/>
      <c r="AX120" s="996"/>
      <c r="AY120" s="997"/>
      <c r="AZ120" s="933" t="s">
        <v>469</v>
      </c>
      <c r="BA120" s="901"/>
      <c r="BB120" s="901"/>
      <c r="BC120" s="901"/>
      <c r="BD120" s="901"/>
      <c r="BE120" s="901"/>
      <c r="BF120" s="901"/>
      <c r="BG120" s="901"/>
      <c r="BH120" s="901"/>
      <c r="BI120" s="901"/>
      <c r="BJ120" s="901"/>
      <c r="BK120" s="901"/>
      <c r="BL120" s="901"/>
      <c r="BM120" s="901"/>
      <c r="BN120" s="901"/>
      <c r="BO120" s="901"/>
      <c r="BP120" s="902"/>
      <c r="BQ120" s="934">
        <v>8191459</v>
      </c>
      <c r="BR120" s="935"/>
      <c r="BS120" s="935"/>
      <c r="BT120" s="935"/>
      <c r="BU120" s="935"/>
      <c r="BV120" s="935">
        <v>8048990</v>
      </c>
      <c r="BW120" s="935"/>
      <c r="BX120" s="935"/>
      <c r="BY120" s="935"/>
      <c r="BZ120" s="935"/>
      <c r="CA120" s="935">
        <v>8372886</v>
      </c>
      <c r="CB120" s="935"/>
      <c r="CC120" s="935"/>
      <c r="CD120" s="935"/>
      <c r="CE120" s="935"/>
      <c r="CF120" s="948">
        <v>116.6</v>
      </c>
      <c r="CG120" s="949"/>
      <c r="CH120" s="949"/>
      <c r="CI120" s="949"/>
      <c r="CJ120" s="949"/>
      <c r="CK120" s="1010" t="s">
        <v>470</v>
      </c>
      <c r="CL120" s="1011"/>
      <c r="CM120" s="1011"/>
      <c r="CN120" s="1011"/>
      <c r="CO120" s="1012"/>
      <c r="CP120" s="1018" t="s">
        <v>471</v>
      </c>
      <c r="CQ120" s="1019"/>
      <c r="CR120" s="1019"/>
      <c r="CS120" s="1019"/>
      <c r="CT120" s="1019"/>
      <c r="CU120" s="1019"/>
      <c r="CV120" s="1019"/>
      <c r="CW120" s="1019"/>
      <c r="CX120" s="1019"/>
      <c r="CY120" s="1019"/>
      <c r="CZ120" s="1019"/>
      <c r="DA120" s="1019"/>
      <c r="DB120" s="1019"/>
      <c r="DC120" s="1019"/>
      <c r="DD120" s="1019"/>
      <c r="DE120" s="1019"/>
      <c r="DF120" s="1020"/>
      <c r="DG120" s="934">
        <v>572441</v>
      </c>
      <c r="DH120" s="935"/>
      <c r="DI120" s="935"/>
      <c r="DJ120" s="935"/>
      <c r="DK120" s="935"/>
      <c r="DL120" s="935">
        <v>810718</v>
      </c>
      <c r="DM120" s="935"/>
      <c r="DN120" s="935"/>
      <c r="DO120" s="935"/>
      <c r="DP120" s="935"/>
      <c r="DQ120" s="935">
        <v>908654</v>
      </c>
      <c r="DR120" s="935"/>
      <c r="DS120" s="935"/>
      <c r="DT120" s="935"/>
      <c r="DU120" s="935"/>
      <c r="DV120" s="936">
        <v>12.7</v>
      </c>
      <c r="DW120" s="936"/>
      <c r="DX120" s="936"/>
      <c r="DY120" s="936"/>
      <c r="DZ120" s="937"/>
    </row>
    <row r="121" spans="1:130" s="229" customFormat="1" ht="26.25" customHeight="1" x14ac:dyDescent="0.15">
      <c r="A121" s="1061"/>
      <c r="B121" s="953"/>
      <c r="C121" s="978" t="s">
        <v>472</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436</v>
      </c>
      <c r="AB121" s="963"/>
      <c r="AC121" s="963"/>
      <c r="AD121" s="963"/>
      <c r="AE121" s="964"/>
      <c r="AF121" s="965" t="s">
        <v>437</v>
      </c>
      <c r="AG121" s="963"/>
      <c r="AH121" s="963"/>
      <c r="AI121" s="963"/>
      <c r="AJ121" s="964"/>
      <c r="AK121" s="965" t="s">
        <v>436</v>
      </c>
      <c r="AL121" s="963"/>
      <c r="AM121" s="963"/>
      <c r="AN121" s="963"/>
      <c r="AO121" s="964"/>
      <c r="AP121" s="966" t="s">
        <v>436</v>
      </c>
      <c r="AQ121" s="967"/>
      <c r="AR121" s="967"/>
      <c r="AS121" s="967"/>
      <c r="AT121" s="968"/>
      <c r="AU121" s="998"/>
      <c r="AV121" s="999"/>
      <c r="AW121" s="999"/>
      <c r="AX121" s="999"/>
      <c r="AY121" s="1000"/>
      <c r="AZ121" s="926" t="s">
        <v>473</v>
      </c>
      <c r="BA121" s="927"/>
      <c r="BB121" s="927"/>
      <c r="BC121" s="927"/>
      <c r="BD121" s="927"/>
      <c r="BE121" s="927"/>
      <c r="BF121" s="927"/>
      <c r="BG121" s="927"/>
      <c r="BH121" s="927"/>
      <c r="BI121" s="927"/>
      <c r="BJ121" s="927"/>
      <c r="BK121" s="927"/>
      <c r="BL121" s="927"/>
      <c r="BM121" s="927"/>
      <c r="BN121" s="927"/>
      <c r="BO121" s="927"/>
      <c r="BP121" s="928"/>
      <c r="BQ121" s="929">
        <v>192878</v>
      </c>
      <c r="BR121" s="930"/>
      <c r="BS121" s="930"/>
      <c r="BT121" s="930"/>
      <c r="BU121" s="930"/>
      <c r="BV121" s="930">
        <v>37296</v>
      </c>
      <c r="BW121" s="930"/>
      <c r="BX121" s="930"/>
      <c r="BY121" s="930"/>
      <c r="BZ121" s="930"/>
      <c r="CA121" s="930">
        <v>20154</v>
      </c>
      <c r="CB121" s="930"/>
      <c r="CC121" s="930"/>
      <c r="CD121" s="930"/>
      <c r="CE121" s="930"/>
      <c r="CF121" s="924">
        <v>0.3</v>
      </c>
      <c r="CG121" s="925"/>
      <c r="CH121" s="925"/>
      <c r="CI121" s="925"/>
      <c r="CJ121" s="925"/>
      <c r="CK121" s="1013"/>
      <c r="CL121" s="1014"/>
      <c r="CM121" s="1014"/>
      <c r="CN121" s="1014"/>
      <c r="CO121" s="1015"/>
      <c r="CP121" s="1023" t="s">
        <v>474</v>
      </c>
      <c r="CQ121" s="1024"/>
      <c r="CR121" s="1024"/>
      <c r="CS121" s="1024"/>
      <c r="CT121" s="1024"/>
      <c r="CU121" s="1024"/>
      <c r="CV121" s="1024"/>
      <c r="CW121" s="1024"/>
      <c r="CX121" s="1024"/>
      <c r="CY121" s="1024"/>
      <c r="CZ121" s="1024"/>
      <c r="DA121" s="1024"/>
      <c r="DB121" s="1024"/>
      <c r="DC121" s="1024"/>
      <c r="DD121" s="1024"/>
      <c r="DE121" s="1024"/>
      <c r="DF121" s="1025"/>
      <c r="DG121" s="929">
        <v>14100</v>
      </c>
      <c r="DH121" s="930"/>
      <c r="DI121" s="930"/>
      <c r="DJ121" s="930"/>
      <c r="DK121" s="930"/>
      <c r="DL121" s="930">
        <v>14100</v>
      </c>
      <c r="DM121" s="930"/>
      <c r="DN121" s="930"/>
      <c r="DO121" s="930"/>
      <c r="DP121" s="930"/>
      <c r="DQ121" s="930">
        <v>90100</v>
      </c>
      <c r="DR121" s="930"/>
      <c r="DS121" s="930"/>
      <c r="DT121" s="930"/>
      <c r="DU121" s="930"/>
      <c r="DV121" s="931">
        <v>1.3</v>
      </c>
      <c r="DW121" s="931"/>
      <c r="DX121" s="931"/>
      <c r="DY121" s="931"/>
      <c r="DZ121" s="932"/>
    </row>
    <row r="122" spans="1:130" s="229" customFormat="1" ht="26.25" customHeight="1" x14ac:dyDescent="0.15">
      <c r="A122" s="1061"/>
      <c r="B122" s="953"/>
      <c r="C122" s="926" t="s">
        <v>453</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436</v>
      </c>
      <c r="AB122" s="963"/>
      <c r="AC122" s="963"/>
      <c r="AD122" s="963"/>
      <c r="AE122" s="964"/>
      <c r="AF122" s="965" t="s">
        <v>440</v>
      </c>
      <c r="AG122" s="963"/>
      <c r="AH122" s="963"/>
      <c r="AI122" s="963"/>
      <c r="AJ122" s="964"/>
      <c r="AK122" s="965" t="s">
        <v>436</v>
      </c>
      <c r="AL122" s="963"/>
      <c r="AM122" s="963"/>
      <c r="AN122" s="963"/>
      <c r="AO122" s="964"/>
      <c r="AP122" s="966" t="s">
        <v>436</v>
      </c>
      <c r="AQ122" s="967"/>
      <c r="AR122" s="967"/>
      <c r="AS122" s="967"/>
      <c r="AT122" s="968"/>
      <c r="AU122" s="998"/>
      <c r="AV122" s="999"/>
      <c r="AW122" s="999"/>
      <c r="AX122" s="999"/>
      <c r="AY122" s="1000"/>
      <c r="AZ122" s="977" t="s">
        <v>475</v>
      </c>
      <c r="BA122" s="969"/>
      <c r="BB122" s="969"/>
      <c r="BC122" s="969"/>
      <c r="BD122" s="969"/>
      <c r="BE122" s="969"/>
      <c r="BF122" s="969"/>
      <c r="BG122" s="969"/>
      <c r="BH122" s="969"/>
      <c r="BI122" s="969"/>
      <c r="BJ122" s="969"/>
      <c r="BK122" s="969"/>
      <c r="BL122" s="969"/>
      <c r="BM122" s="969"/>
      <c r="BN122" s="969"/>
      <c r="BO122" s="969"/>
      <c r="BP122" s="970"/>
      <c r="BQ122" s="1003">
        <v>7764198</v>
      </c>
      <c r="BR122" s="1004"/>
      <c r="BS122" s="1004"/>
      <c r="BT122" s="1004"/>
      <c r="BU122" s="1004"/>
      <c r="BV122" s="1004">
        <v>7833145</v>
      </c>
      <c r="BW122" s="1004"/>
      <c r="BX122" s="1004"/>
      <c r="BY122" s="1004"/>
      <c r="BZ122" s="1004"/>
      <c r="CA122" s="1004">
        <v>7576005</v>
      </c>
      <c r="CB122" s="1004"/>
      <c r="CC122" s="1004"/>
      <c r="CD122" s="1004"/>
      <c r="CE122" s="1004"/>
      <c r="CF122" s="1021">
        <v>105.5</v>
      </c>
      <c r="CG122" s="1022"/>
      <c r="CH122" s="1022"/>
      <c r="CI122" s="1022"/>
      <c r="CJ122" s="1022"/>
      <c r="CK122" s="1013"/>
      <c r="CL122" s="1014"/>
      <c r="CM122" s="1014"/>
      <c r="CN122" s="1014"/>
      <c r="CO122" s="1015"/>
      <c r="CP122" s="1023" t="s">
        <v>476</v>
      </c>
      <c r="CQ122" s="1024"/>
      <c r="CR122" s="1024"/>
      <c r="CS122" s="1024"/>
      <c r="CT122" s="1024"/>
      <c r="CU122" s="1024"/>
      <c r="CV122" s="1024"/>
      <c r="CW122" s="1024"/>
      <c r="CX122" s="1024"/>
      <c r="CY122" s="1024"/>
      <c r="CZ122" s="1024"/>
      <c r="DA122" s="1024"/>
      <c r="DB122" s="1024"/>
      <c r="DC122" s="1024"/>
      <c r="DD122" s="1024"/>
      <c r="DE122" s="1024"/>
      <c r="DF122" s="1025"/>
      <c r="DG122" s="929" t="s">
        <v>436</v>
      </c>
      <c r="DH122" s="930"/>
      <c r="DI122" s="930"/>
      <c r="DJ122" s="930"/>
      <c r="DK122" s="930"/>
      <c r="DL122" s="930" t="s">
        <v>440</v>
      </c>
      <c r="DM122" s="930"/>
      <c r="DN122" s="930"/>
      <c r="DO122" s="930"/>
      <c r="DP122" s="930"/>
      <c r="DQ122" s="930" t="s">
        <v>437</v>
      </c>
      <c r="DR122" s="930"/>
      <c r="DS122" s="930"/>
      <c r="DT122" s="930"/>
      <c r="DU122" s="930"/>
      <c r="DV122" s="931" t="s">
        <v>436</v>
      </c>
      <c r="DW122" s="931"/>
      <c r="DX122" s="931"/>
      <c r="DY122" s="931"/>
      <c r="DZ122" s="932"/>
    </row>
    <row r="123" spans="1:130" s="229" customFormat="1" ht="26.25" customHeight="1" x14ac:dyDescent="0.15">
      <c r="A123" s="1061"/>
      <c r="B123" s="953"/>
      <c r="C123" s="926" t="s">
        <v>460</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436</v>
      </c>
      <c r="AB123" s="963"/>
      <c r="AC123" s="963"/>
      <c r="AD123" s="963"/>
      <c r="AE123" s="964"/>
      <c r="AF123" s="965" t="s">
        <v>436</v>
      </c>
      <c r="AG123" s="963"/>
      <c r="AH123" s="963"/>
      <c r="AI123" s="963"/>
      <c r="AJ123" s="964"/>
      <c r="AK123" s="965" t="s">
        <v>439</v>
      </c>
      <c r="AL123" s="963"/>
      <c r="AM123" s="963"/>
      <c r="AN123" s="963"/>
      <c r="AO123" s="964"/>
      <c r="AP123" s="966" t="s">
        <v>139</v>
      </c>
      <c r="AQ123" s="967"/>
      <c r="AR123" s="967"/>
      <c r="AS123" s="967"/>
      <c r="AT123" s="968"/>
      <c r="AU123" s="1001"/>
      <c r="AV123" s="1002"/>
      <c r="AW123" s="1002"/>
      <c r="AX123" s="1002"/>
      <c r="AY123" s="1002"/>
      <c r="AZ123" s="250" t="s">
        <v>189</v>
      </c>
      <c r="BA123" s="250"/>
      <c r="BB123" s="250"/>
      <c r="BC123" s="250"/>
      <c r="BD123" s="250"/>
      <c r="BE123" s="250"/>
      <c r="BF123" s="250"/>
      <c r="BG123" s="250"/>
      <c r="BH123" s="250"/>
      <c r="BI123" s="250"/>
      <c r="BJ123" s="250"/>
      <c r="BK123" s="250"/>
      <c r="BL123" s="250"/>
      <c r="BM123" s="250"/>
      <c r="BN123" s="250"/>
      <c r="BO123" s="981" t="s">
        <v>477</v>
      </c>
      <c r="BP123" s="1009"/>
      <c r="BQ123" s="1067">
        <v>16148535</v>
      </c>
      <c r="BR123" s="1068"/>
      <c r="BS123" s="1068"/>
      <c r="BT123" s="1068"/>
      <c r="BU123" s="1068"/>
      <c r="BV123" s="1068">
        <v>15919431</v>
      </c>
      <c r="BW123" s="1068"/>
      <c r="BX123" s="1068"/>
      <c r="BY123" s="1068"/>
      <c r="BZ123" s="1068"/>
      <c r="CA123" s="1068">
        <v>15969045</v>
      </c>
      <c r="CB123" s="1068"/>
      <c r="CC123" s="1068"/>
      <c r="CD123" s="1068"/>
      <c r="CE123" s="1068"/>
      <c r="CF123" s="1005"/>
      <c r="CG123" s="1006"/>
      <c r="CH123" s="1006"/>
      <c r="CI123" s="1006"/>
      <c r="CJ123" s="1007"/>
      <c r="CK123" s="1013"/>
      <c r="CL123" s="1014"/>
      <c r="CM123" s="1014"/>
      <c r="CN123" s="1014"/>
      <c r="CO123" s="1015"/>
      <c r="CP123" s="1023" t="s">
        <v>478</v>
      </c>
      <c r="CQ123" s="1024"/>
      <c r="CR123" s="1024"/>
      <c r="CS123" s="1024"/>
      <c r="CT123" s="1024"/>
      <c r="CU123" s="1024"/>
      <c r="CV123" s="1024"/>
      <c r="CW123" s="1024"/>
      <c r="CX123" s="1024"/>
      <c r="CY123" s="1024"/>
      <c r="CZ123" s="1024"/>
      <c r="DA123" s="1024"/>
      <c r="DB123" s="1024"/>
      <c r="DC123" s="1024"/>
      <c r="DD123" s="1024"/>
      <c r="DE123" s="1024"/>
      <c r="DF123" s="1025"/>
      <c r="DG123" s="962" t="s">
        <v>436</v>
      </c>
      <c r="DH123" s="963"/>
      <c r="DI123" s="963"/>
      <c r="DJ123" s="963"/>
      <c r="DK123" s="964"/>
      <c r="DL123" s="965" t="s">
        <v>436</v>
      </c>
      <c r="DM123" s="963"/>
      <c r="DN123" s="963"/>
      <c r="DO123" s="963"/>
      <c r="DP123" s="964"/>
      <c r="DQ123" s="965" t="s">
        <v>440</v>
      </c>
      <c r="DR123" s="963"/>
      <c r="DS123" s="963"/>
      <c r="DT123" s="963"/>
      <c r="DU123" s="964"/>
      <c r="DV123" s="966" t="s">
        <v>437</v>
      </c>
      <c r="DW123" s="967"/>
      <c r="DX123" s="967"/>
      <c r="DY123" s="967"/>
      <c r="DZ123" s="968"/>
    </row>
    <row r="124" spans="1:130" s="229" customFormat="1" ht="26.25" customHeight="1" thickBot="1" x14ac:dyDescent="0.2">
      <c r="A124" s="1061"/>
      <c r="B124" s="953"/>
      <c r="C124" s="926" t="s">
        <v>463</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439</v>
      </c>
      <c r="AB124" s="963"/>
      <c r="AC124" s="963"/>
      <c r="AD124" s="963"/>
      <c r="AE124" s="964"/>
      <c r="AF124" s="965" t="s">
        <v>440</v>
      </c>
      <c r="AG124" s="963"/>
      <c r="AH124" s="963"/>
      <c r="AI124" s="963"/>
      <c r="AJ124" s="964"/>
      <c r="AK124" s="965" t="s">
        <v>437</v>
      </c>
      <c r="AL124" s="963"/>
      <c r="AM124" s="963"/>
      <c r="AN124" s="963"/>
      <c r="AO124" s="964"/>
      <c r="AP124" s="966" t="s">
        <v>436</v>
      </c>
      <c r="AQ124" s="967"/>
      <c r="AR124" s="967"/>
      <c r="AS124" s="967"/>
      <c r="AT124" s="968"/>
      <c r="AU124" s="1063" t="s">
        <v>479</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t="s">
        <v>440</v>
      </c>
      <c r="BR124" s="1031"/>
      <c r="BS124" s="1031"/>
      <c r="BT124" s="1031"/>
      <c r="BU124" s="1031"/>
      <c r="BV124" s="1031" t="s">
        <v>440</v>
      </c>
      <c r="BW124" s="1031"/>
      <c r="BX124" s="1031"/>
      <c r="BY124" s="1031"/>
      <c r="BZ124" s="1031"/>
      <c r="CA124" s="1031" t="s">
        <v>440</v>
      </c>
      <c r="CB124" s="1031"/>
      <c r="CC124" s="1031"/>
      <c r="CD124" s="1031"/>
      <c r="CE124" s="1031"/>
      <c r="CF124" s="1032"/>
      <c r="CG124" s="1033"/>
      <c r="CH124" s="1033"/>
      <c r="CI124" s="1033"/>
      <c r="CJ124" s="1034"/>
      <c r="CK124" s="1016"/>
      <c r="CL124" s="1016"/>
      <c r="CM124" s="1016"/>
      <c r="CN124" s="1016"/>
      <c r="CO124" s="1017"/>
      <c r="CP124" s="1023" t="s">
        <v>480</v>
      </c>
      <c r="CQ124" s="1024"/>
      <c r="CR124" s="1024"/>
      <c r="CS124" s="1024"/>
      <c r="CT124" s="1024"/>
      <c r="CU124" s="1024"/>
      <c r="CV124" s="1024"/>
      <c r="CW124" s="1024"/>
      <c r="CX124" s="1024"/>
      <c r="CY124" s="1024"/>
      <c r="CZ124" s="1024"/>
      <c r="DA124" s="1024"/>
      <c r="DB124" s="1024"/>
      <c r="DC124" s="1024"/>
      <c r="DD124" s="1024"/>
      <c r="DE124" s="1024"/>
      <c r="DF124" s="1025"/>
      <c r="DG124" s="1008" t="s">
        <v>439</v>
      </c>
      <c r="DH124" s="990"/>
      <c r="DI124" s="990"/>
      <c r="DJ124" s="990"/>
      <c r="DK124" s="991"/>
      <c r="DL124" s="989" t="s">
        <v>439</v>
      </c>
      <c r="DM124" s="990"/>
      <c r="DN124" s="990"/>
      <c r="DO124" s="990"/>
      <c r="DP124" s="991"/>
      <c r="DQ124" s="989" t="s">
        <v>439</v>
      </c>
      <c r="DR124" s="990"/>
      <c r="DS124" s="990"/>
      <c r="DT124" s="990"/>
      <c r="DU124" s="991"/>
      <c r="DV124" s="992" t="s">
        <v>440</v>
      </c>
      <c r="DW124" s="993"/>
      <c r="DX124" s="993"/>
      <c r="DY124" s="993"/>
      <c r="DZ124" s="994"/>
    </row>
    <row r="125" spans="1:130" s="229" customFormat="1" ht="26.25" customHeight="1" x14ac:dyDescent="0.15">
      <c r="A125" s="1061"/>
      <c r="B125" s="953"/>
      <c r="C125" s="926" t="s">
        <v>465</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440</v>
      </c>
      <c r="AB125" s="963"/>
      <c r="AC125" s="963"/>
      <c r="AD125" s="963"/>
      <c r="AE125" s="964"/>
      <c r="AF125" s="965" t="s">
        <v>436</v>
      </c>
      <c r="AG125" s="963"/>
      <c r="AH125" s="963"/>
      <c r="AI125" s="963"/>
      <c r="AJ125" s="964"/>
      <c r="AK125" s="965" t="s">
        <v>436</v>
      </c>
      <c r="AL125" s="963"/>
      <c r="AM125" s="963"/>
      <c r="AN125" s="963"/>
      <c r="AO125" s="964"/>
      <c r="AP125" s="966" t="s">
        <v>437</v>
      </c>
      <c r="AQ125" s="967"/>
      <c r="AR125" s="967"/>
      <c r="AS125" s="967"/>
      <c r="AT125" s="968"/>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26" t="s">
        <v>481</v>
      </c>
      <c r="CL125" s="1011"/>
      <c r="CM125" s="1011"/>
      <c r="CN125" s="1011"/>
      <c r="CO125" s="1012"/>
      <c r="CP125" s="933" t="s">
        <v>482</v>
      </c>
      <c r="CQ125" s="901"/>
      <c r="CR125" s="901"/>
      <c r="CS125" s="901"/>
      <c r="CT125" s="901"/>
      <c r="CU125" s="901"/>
      <c r="CV125" s="901"/>
      <c r="CW125" s="901"/>
      <c r="CX125" s="901"/>
      <c r="CY125" s="901"/>
      <c r="CZ125" s="901"/>
      <c r="DA125" s="901"/>
      <c r="DB125" s="901"/>
      <c r="DC125" s="901"/>
      <c r="DD125" s="901"/>
      <c r="DE125" s="901"/>
      <c r="DF125" s="902"/>
      <c r="DG125" s="934" t="s">
        <v>439</v>
      </c>
      <c r="DH125" s="935"/>
      <c r="DI125" s="935"/>
      <c r="DJ125" s="935"/>
      <c r="DK125" s="935"/>
      <c r="DL125" s="935" t="s">
        <v>439</v>
      </c>
      <c r="DM125" s="935"/>
      <c r="DN125" s="935"/>
      <c r="DO125" s="935"/>
      <c r="DP125" s="935"/>
      <c r="DQ125" s="935" t="s">
        <v>440</v>
      </c>
      <c r="DR125" s="935"/>
      <c r="DS125" s="935"/>
      <c r="DT125" s="935"/>
      <c r="DU125" s="935"/>
      <c r="DV125" s="936" t="s">
        <v>437</v>
      </c>
      <c r="DW125" s="936"/>
      <c r="DX125" s="936"/>
      <c r="DY125" s="936"/>
      <c r="DZ125" s="937"/>
    </row>
    <row r="126" spans="1:130" s="229" customFormat="1" ht="26.25" customHeight="1" thickBot="1" x14ac:dyDescent="0.2">
      <c r="A126" s="1061"/>
      <c r="B126" s="953"/>
      <c r="C126" s="926" t="s">
        <v>467</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439</v>
      </c>
      <c r="AB126" s="963"/>
      <c r="AC126" s="963"/>
      <c r="AD126" s="963"/>
      <c r="AE126" s="964"/>
      <c r="AF126" s="965" t="s">
        <v>439</v>
      </c>
      <c r="AG126" s="963"/>
      <c r="AH126" s="963"/>
      <c r="AI126" s="963"/>
      <c r="AJ126" s="964"/>
      <c r="AK126" s="965" t="s">
        <v>437</v>
      </c>
      <c r="AL126" s="963"/>
      <c r="AM126" s="963"/>
      <c r="AN126" s="963"/>
      <c r="AO126" s="964"/>
      <c r="AP126" s="966" t="s">
        <v>440</v>
      </c>
      <c r="AQ126" s="967"/>
      <c r="AR126" s="967"/>
      <c r="AS126" s="967"/>
      <c r="AT126" s="968"/>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27"/>
      <c r="CL126" s="1014"/>
      <c r="CM126" s="1014"/>
      <c r="CN126" s="1014"/>
      <c r="CO126" s="1015"/>
      <c r="CP126" s="926" t="s">
        <v>483</v>
      </c>
      <c r="CQ126" s="927"/>
      <c r="CR126" s="927"/>
      <c r="CS126" s="927"/>
      <c r="CT126" s="927"/>
      <c r="CU126" s="927"/>
      <c r="CV126" s="927"/>
      <c r="CW126" s="927"/>
      <c r="CX126" s="927"/>
      <c r="CY126" s="927"/>
      <c r="CZ126" s="927"/>
      <c r="DA126" s="927"/>
      <c r="DB126" s="927"/>
      <c r="DC126" s="927"/>
      <c r="DD126" s="927"/>
      <c r="DE126" s="927"/>
      <c r="DF126" s="928"/>
      <c r="DG126" s="929" t="s">
        <v>440</v>
      </c>
      <c r="DH126" s="930"/>
      <c r="DI126" s="930"/>
      <c r="DJ126" s="930"/>
      <c r="DK126" s="930"/>
      <c r="DL126" s="930" t="s">
        <v>439</v>
      </c>
      <c r="DM126" s="930"/>
      <c r="DN126" s="930"/>
      <c r="DO126" s="930"/>
      <c r="DP126" s="930"/>
      <c r="DQ126" s="930" t="s">
        <v>439</v>
      </c>
      <c r="DR126" s="930"/>
      <c r="DS126" s="930"/>
      <c r="DT126" s="930"/>
      <c r="DU126" s="930"/>
      <c r="DV126" s="931" t="s">
        <v>436</v>
      </c>
      <c r="DW126" s="931"/>
      <c r="DX126" s="931"/>
      <c r="DY126" s="931"/>
      <c r="DZ126" s="932"/>
    </row>
    <row r="127" spans="1:130" s="229" customFormat="1" ht="26.25" customHeight="1" x14ac:dyDescent="0.15">
      <c r="A127" s="1062"/>
      <c r="B127" s="955"/>
      <c r="C127" s="977" t="s">
        <v>484</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436</v>
      </c>
      <c r="AB127" s="963"/>
      <c r="AC127" s="963"/>
      <c r="AD127" s="963"/>
      <c r="AE127" s="964"/>
      <c r="AF127" s="965" t="s">
        <v>436</v>
      </c>
      <c r="AG127" s="963"/>
      <c r="AH127" s="963"/>
      <c r="AI127" s="963"/>
      <c r="AJ127" s="964"/>
      <c r="AK127" s="965" t="s">
        <v>436</v>
      </c>
      <c r="AL127" s="963"/>
      <c r="AM127" s="963"/>
      <c r="AN127" s="963"/>
      <c r="AO127" s="964"/>
      <c r="AP127" s="966" t="s">
        <v>439</v>
      </c>
      <c r="AQ127" s="967"/>
      <c r="AR127" s="967"/>
      <c r="AS127" s="967"/>
      <c r="AT127" s="968"/>
      <c r="AU127" s="231"/>
      <c r="AV127" s="231"/>
      <c r="AW127" s="231"/>
      <c r="AX127" s="1035" t="s">
        <v>485</v>
      </c>
      <c r="AY127" s="1036"/>
      <c r="AZ127" s="1036"/>
      <c r="BA127" s="1036"/>
      <c r="BB127" s="1036"/>
      <c r="BC127" s="1036"/>
      <c r="BD127" s="1036"/>
      <c r="BE127" s="1037"/>
      <c r="BF127" s="1038" t="s">
        <v>486</v>
      </c>
      <c r="BG127" s="1036"/>
      <c r="BH127" s="1036"/>
      <c r="BI127" s="1036"/>
      <c r="BJ127" s="1036"/>
      <c r="BK127" s="1036"/>
      <c r="BL127" s="1037"/>
      <c r="BM127" s="1038" t="s">
        <v>487</v>
      </c>
      <c r="BN127" s="1036"/>
      <c r="BO127" s="1036"/>
      <c r="BP127" s="1036"/>
      <c r="BQ127" s="1036"/>
      <c r="BR127" s="1036"/>
      <c r="BS127" s="1037"/>
      <c r="BT127" s="1038" t="s">
        <v>488</v>
      </c>
      <c r="BU127" s="1036"/>
      <c r="BV127" s="1036"/>
      <c r="BW127" s="1036"/>
      <c r="BX127" s="1036"/>
      <c r="BY127" s="1036"/>
      <c r="BZ127" s="1059"/>
      <c r="CA127" s="231"/>
      <c r="CB127" s="231"/>
      <c r="CC127" s="231"/>
      <c r="CD127" s="254"/>
      <c r="CE127" s="254"/>
      <c r="CF127" s="254"/>
      <c r="CG127" s="231"/>
      <c r="CH127" s="231"/>
      <c r="CI127" s="231"/>
      <c r="CJ127" s="253"/>
      <c r="CK127" s="1027"/>
      <c r="CL127" s="1014"/>
      <c r="CM127" s="1014"/>
      <c r="CN127" s="1014"/>
      <c r="CO127" s="1015"/>
      <c r="CP127" s="926" t="s">
        <v>489</v>
      </c>
      <c r="CQ127" s="927"/>
      <c r="CR127" s="927"/>
      <c r="CS127" s="927"/>
      <c r="CT127" s="927"/>
      <c r="CU127" s="927"/>
      <c r="CV127" s="927"/>
      <c r="CW127" s="927"/>
      <c r="CX127" s="927"/>
      <c r="CY127" s="927"/>
      <c r="CZ127" s="927"/>
      <c r="DA127" s="927"/>
      <c r="DB127" s="927"/>
      <c r="DC127" s="927"/>
      <c r="DD127" s="927"/>
      <c r="DE127" s="927"/>
      <c r="DF127" s="928"/>
      <c r="DG127" s="929" t="s">
        <v>436</v>
      </c>
      <c r="DH127" s="930"/>
      <c r="DI127" s="930"/>
      <c r="DJ127" s="930"/>
      <c r="DK127" s="930"/>
      <c r="DL127" s="930" t="s">
        <v>440</v>
      </c>
      <c r="DM127" s="930"/>
      <c r="DN127" s="930"/>
      <c r="DO127" s="930"/>
      <c r="DP127" s="930"/>
      <c r="DQ127" s="930" t="s">
        <v>437</v>
      </c>
      <c r="DR127" s="930"/>
      <c r="DS127" s="930"/>
      <c r="DT127" s="930"/>
      <c r="DU127" s="930"/>
      <c r="DV127" s="931" t="s">
        <v>139</v>
      </c>
      <c r="DW127" s="931"/>
      <c r="DX127" s="931"/>
      <c r="DY127" s="931"/>
      <c r="DZ127" s="932"/>
    </row>
    <row r="128" spans="1:130" s="229" customFormat="1" ht="26.25" customHeight="1" thickBot="1" x14ac:dyDescent="0.2">
      <c r="A128" s="1045" t="s">
        <v>490</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491</v>
      </c>
      <c r="X128" s="1047"/>
      <c r="Y128" s="1047"/>
      <c r="Z128" s="1048"/>
      <c r="AA128" s="1049">
        <v>164403</v>
      </c>
      <c r="AB128" s="1050"/>
      <c r="AC128" s="1050"/>
      <c r="AD128" s="1050"/>
      <c r="AE128" s="1051"/>
      <c r="AF128" s="1052">
        <v>159714</v>
      </c>
      <c r="AG128" s="1050"/>
      <c r="AH128" s="1050"/>
      <c r="AI128" s="1050"/>
      <c r="AJ128" s="1051"/>
      <c r="AK128" s="1052">
        <v>17142</v>
      </c>
      <c r="AL128" s="1050"/>
      <c r="AM128" s="1050"/>
      <c r="AN128" s="1050"/>
      <c r="AO128" s="1051"/>
      <c r="AP128" s="1053"/>
      <c r="AQ128" s="1054"/>
      <c r="AR128" s="1054"/>
      <c r="AS128" s="1054"/>
      <c r="AT128" s="1055"/>
      <c r="AU128" s="231"/>
      <c r="AV128" s="231"/>
      <c r="AW128" s="231"/>
      <c r="AX128" s="900" t="s">
        <v>492</v>
      </c>
      <c r="AY128" s="901"/>
      <c r="AZ128" s="901"/>
      <c r="BA128" s="901"/>
      <c r="BB128" s="901"/>
      <c r="BC128" s="901"/>
      <c r="BD128" s="901"/>
      <c r="BE128" s="902"/>
      <c r="BF128" s="1056" t="s">
        <v>439</v>
      </c>
      <c r="BG128" s="1057"/>
      <c r="BH128" s="1057"/>
      <c r="BI128" s="1057"/>
      <c r="BJ128" s="1057"/>
      <c r="BK128" s="1057"/>
      <c r="BL128" s="1058"/>
      <c r="BM128" s="1056">
        <v>13.81</v>
      </c>
      <c r="BN128" s="1057"/>
      <c r="BO128" s="1057"/>
      <c r="BP128" s="1057"/>
      <c r="BQ128" s="1057"/>
      <c r="BR128" s="1057"/>
      <c r="BS128" s="1058"/>
      <c r="BT128" s="1056">
        <v>20</v>
      </c>
      <c r="BU128" s="1057"/>
      <c r="BV128" s="1057"/>
      <c r="BW128" s="1057"/>
      <c r="BX128" s="1057"/>
      <c r="BY128" s="1057"/>
      <c r="BZ128" s="1080"/>
      <c r="CA128" s="254"/>
      <c r="CB128" s="254"/>
      <c r="CC128" s="254"/>
      <c r="CD128" s="254"/>
      <c r="CE128" s="254"/>
      <c r="CF128" s="254"/>
      <c r="CG128" s="231"/>
      <c r="CH128" s="231"/>
      <c r="CI128" s="231"/>
      <c r="CJ128" s="253"/>
      <c r="CK128" s="1028"/>
      <c r="CL128" s="1029"/>
      <c r="CM128" s="1029"/>
      <c r="CN128" s="1029"/>
      <c r="CO128" s="1030"/>
      <c r="CP128" s="1039" t="s">
        <v>493</v>
      </c>
      <c r="CQ128" s="728"/>
      <c r="CR128" s="728"/>
      <c r="CS128" s="728"/>
      <c r="CT128" s="728"/>
      <c r="CU128" s="728"/>
      <c r="CV128" s="728"/>
      <c r="CW128" s="728"/>
      <c r="CX128" s="728"/>
      <c r="CY128" s="728"/>
      <c r="CZ128" s="728"/>
      <c r="DA128" s="728"/>
      <c r="DB128" s="728"/>
      <c r="DC128" s="728"/>
      <c r="DD128" s="728"/>
      <c r="DE128" s="728"/>
      <c r="DF128" s="1040"/>
      <c r="DG128" s="1041" t="s">
        <v>436</v>
      </c>
      <c r="DH128" s="1042"/>
      <c r="DI128" s="1042"/>
      <c r="DJ128" s="1042"/>
      <c r="DK128" s="1042"/>
      <c r="DL128" s="1042" t="s">
        <v>437</v>
      </c>
      <c r="DM128" s="1042"/>
      <c r="DN128" s="1042"/>
      <c r="DO128" s="1042"/>
      <c r="DP128" s="1042"/>
      <c r="DQ128" s="1042" t="s">
        <v>437</v>
      </c>
      <c r="DR128" s="1042"/>
      <c r="DS128" s="1042"/>
      <c r="DT128" s="1042"/>
      <c r="DU128" s="1042"/>
      <c r="DV128" s="1043" t="s">
        <v>439</v>
      </c>
      <c r="DW128" s="1043"/>
      <c r="DX128" s="1043"/>
      <c r="DY128" s="1043"/>
      <c r="DZ128" s="1044"/>
    </row>
    <row r="129" spans="1:131" s="229" customFormat="1" ht="26.25" customHeight="1" x14ac:dyDescent="0.15">
      <c r="A129" s="938" t="s">
        <v>109</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494</v>
      </c>
      <c r="X129" s="1075"/>
      <c r="Y129" s="1075"/>
      <c r="Z129" s="1076"/>
      <c r="AA129" s="962">
        <v>7520923</v>
      </c>
      <c r="AB129" s="963"/>
      <c r="AC129" s="963"/>
      <c r="AD129" s="963"/>
      <c r="AE129" s="964"/>
      <c r="AF129" s="965">
        <v>8057777</v>
      </c>
      <c r="AG129" s="963"/>
      <c r="AH129" s="963"/>
      <c r="AI129" s="963"/>
      <c r="AJ129" s="964"/>
      <c r="AK129" s="965">
        <v>7759390</v>
      </c>
      <c r="AL129" s="963"/>
      <c r="AM129" s="963"/>
      <c r="AN129" s="963"/>
      <c r="AO129" s="964"/>
      <c r="AP129" s="1077"/>
      <c r="AQ129" s="1078"/>
      <c r="AR129" s="1078"/>
      <c r="AS129" s="1078"/>
      <c r="AT129" s="1079"/>
      <c r="AU129" s="232"/>
      <c r="AV129" s="232"/>
      <c r="AW129" s="232"/>
      <c r="AX129" s="1069" t="s">
        <v>495</v>
      </c>
      <c r="AY129" s="927"/>
      <c r="AZ129" s="927"/>
      <c r="BA129" s="927"/>
      <c r="BB129" s="927"/>
      <c r="BC129" s="927"/>
      <c r="BD129" s="927"/>
      <c r="BE129" s="928"/>
      <c r="BF129" s="1070" t="s">
        <v>440</v>
      </c>
      <c r="BG129" s="1071"/>
      <c r="BH129" s="1071"/>
      <c r="BI129" s="1071"/>
      <c r="BJ129" s="1071"/>
      <c r="BK129" s="1071"/>
      <c r="BL129" s="1072"/>
      <c r="BM129" s="1070">
        <v>18.809999999999999</v>
      </c>
      <c r="BN129" s="1071"/>
      <c r="BO129" s="1071"/>
      <c r="BP129" s="1071"/>
      <c r="BQ129" s="1071"/>
      <c r="BR129" s="1071"/>
      <c r="BS129" s="1072"/>
      <c r="BT129" s="1070">
        <v>30</v>
      </c>
      <c r="BU129" s="1071"/>
      <c r="BV129" s="1071"/>
      <c r="BW129" s="1071"/>
      <c r="BX129" s="1071"/>
      <c r="BY129" s="1071"/>
      <c r="BZ129" s="1073"/>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38" t="s">
        <v>496</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497</v>
      </c>
      <c r="X130" s="1075"/>
      <c r="Y130" s="1075"/>
      <c r="Z130" s="1076"/>
      <c r="AA130" s="962">
        <v>579864</v>
      </c>
      <c r="AB130" s="963"/>
      <c r="AC130" s="963"/>
      <c r="AD130" s="963"/>
      <c r="AE130" s="964"/>
      <c r="AF130" s="965">
        <v>573099</v>
      </c>
      <c r="AG130" s="963"/>
      <c r="AH130" s="963"/>
      <c r="AI130" s="963"/>
      <c r="AJ130" s="964"/>
      <c r="AK130" s="965">
        <v>579927</v>
      </c>
      <c r="AL130" s="963"/>
      <c r="AM130" s="963"/>
      <c r="AN130" s="963"/>
      <c r="AO130" s="964"/>
      <c r="AP130" s="1077"/>
      <c r="AQ130" s="1078"/>
      <c r="AR130" s="1078"/>
      <c r="AS130" s="1078"/>
      <c r="AT130" s="1079"/>
      <c r="AU130" s="232"/>
      <c r="AV130" s="232"/>
      <c r="AW130" s="232"/>
      <c r="AX130" s="1069" t="s">
        <v>498</v>
      </c>
      <c r="AY130" s="927"/>
      <c r="AZ130" s="927"/>
      <c r="BA130" s="927"/>
      <c r="BB130" s="927"/>
      <c r="BC130" s="927"/>
      <c r="BD130" s="927"/>
      <c r="BE130" s="928"/>
      <c r="BF130" s="1105">
        <v>4.5999999999999996</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499</v>
      </c>
      <c r="X131" s="1112"/>
      <c r="Y131" s="1112"/>
      <c r="Z131" s="1113"/>
      <c r="AA131" s="1008">
        <v>6941059</v>
      </c>
      <c r="AB131" s="990"/>
      <c r="AC131" s="990"/>
      <c r="AD131" s="990"/>
      <c r="AE131" s="991"/>
      <c r="AF131" s="989">
        <v>7484678</v>
      </c>
      <c r="AG131" s="990"/>
      <c r="AH131" s="990"/>
      <c r="AI131" s="990"/>
      <c r="AJ131" s="991"/>
      <c r="AK131" s="989">
        <v>7179463</v>
      </c>
      <c r="AL131" s="990"/>
      <c r="AM131" s="990"/>
      <c r="AN131" s="990"/>
      <c r="AO131" s="991"/>
      <c r="AP131" s="1114"/>
      <c r="AQ131" s="1115"/>
      <c r="AR131" s="1115"/>
      <c r="AS131" s="1115"/>
      <c r="AT131" s="1116"/>
      <c r="AU131" s="232"/>
      <c r="AV131" s="232"/>
      <c r="AW131" s="232"/>
      <c r="AX131" s="1087" t="s">
        <v>500</v>
      </c>
      <c r="AY131" s="728"/>
      <c r="AZ131" s="728"/>
      <c r="BA131" s="728"/>
      <c r="BB131" s="728"/>
      <c r="BC131" s="728"/>
      <c r="BD131" s="728"/>
      <c r="BE131" s="1040"/>
      <c r="BF131" s="1088" t="s">
        <v>440</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094" t="s">
        <v>501</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502</v>
      </c>
      <c r="W132" s="1098"/>
      <c r="X132" s="1098"/>
      <c r="Y132" s="1098"/>
      <c r="Z132" s="1099"/>
      <c r="AA132" s="1100">
        <v>4.4432845189999997</v>
      </c>
      <c r="AB132" s="1101"/>
      <c r="AC132" s="1101"/>
      <c r="AD132" s="1101"/>
      <c r="AE132" s="1102"/>
      <c r="AF132" s="1103">
        <v>4.7723896740000002</v>
      </c>
      <c r="AG132" s="1101"/>
      <c r="AH132" s="1101"/>
      <c r="AI132" s="1101"/>
      <c r="AJ132" s="1102"/>
      <c r="AK132" s="1103">
        <v>4.8233412439999999</v>
      </c>
      <c r="AL132" s="1101"/>
      <c r="AM132" s="1101"/>
      <c r="AN132" s="1101"/>
      <c r="AO132" s="1102"/>
      <c r="AP132" s="1005"/>
      <c r="AQ132" s="1006"/>
      <c r="AR132" s="1006"/>
      <c r="AS132" s="1006"/>
      <c r="AT132" s="1104"/>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503</v>
      </c>
      <c r="W133" s="1081"/>
      <c r="X133" s="1081"/>
      <c r="Y133" s="1081"/>
      <c r="Z133" s="1082"/>
      <c r="AA133" s="1083">
        <v>3.9</v>
      </c>
      <c r="AB133" s="1084"/>
      <c r="AC133" s="1084"/>
      <c r="AD133" s="1084"/>
      <c r="AE133" s="1085"/>
      <c r="AF133" s="1083">
        <v>4.4000000000000004</v>
      </c>
      <c r="AG133" s="1084"/>
      <c r="AH133" s="1084"/>
      <c r="AI133" s="1084"/>
      <c r="AJ133" s="1085"/>
      <c r="AK133" s="1083">
        <v>4.5999999999999996</v>
      </c>
      <c r="AL133" s="1084"/>
      <c r="AM133" s="1084"/>
      <c r="AN133" s="1084"/>
      <c r="AO133" s="1085"/>
      <c r="AP133" s="1032"/>
      <c r="AQ133" s="1033"/>
      <c r="AR133" s="1033"/>
      <c r="AS133" s="1033"/>
      <c r="AT133" s="108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NbV33tKwSzQXBCwOLiEkWQzDs4HgQsOPzqW8NWu5WLp1wMGSYEb2OvQvZ9fT9P7Z8lq4Ng6PfOEmQ21ktbDu8w==" saltValue="6YuzVvUhAlGlevnSlsSG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B32:P32"/>
    <mergeCell ref="DB31:DF31"/>
    <mergeCell ref="DG31:DK31"/>
    <mergeCell ref="DL31:DP31"/>
    <mergeCell ref="DQ31:DU31"/>
    <mergeCell ref="DV31:DZ31"/>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37" orientation="landscape" horizontalDpi="4294967293" verticalDpi="4294967293"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C78C-2C36-4F91-A47D-7FB1C38F03C2}">
  <sheetPr>
    <pageSetUpPr fitToPage="1"/>
  </sheetPr>
  <dimension ref="A1:DQ105"/>
  <sheetViews>
    <sheetView showGridLines="0" view="pageBreakPreview" topLeftCell="A10" zoomScale="50" zoomScaleNormal="85" zoomScaleSheetLayoutView="5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504</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efipzX0vs9wc2rxPaTHtWJTlYvp9hHsN57oSGyjzLnATzc+lYOQlJ+Q4Dh+b9atSvSsoApMrYRUtIfEwwkFQzg==" saltValue="AaSsSTJt+7AtmFRlkMCq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2qiaHoW4Fnq1omYuaLDCvYLWakvyrnE2r03yfQx6k8lJ0JczpuAmUxetjajR12rfd4I+UWsChMfdVIufo0OFg==" saltValue="9W726SANtVHR0amI5PliB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60" workbookViewId="0">
      <selection activeCell="AA27" sqref="AA27"/>
    </sheetView>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505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506</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8" t="s">
        <v>507</v>
      </c>
      <c r="AP7" s="271"/>
      <c r="AQ7" s="272" t="s">
        <v>508</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9"/>
      <c r="AP8" s="277" t="s">
        <v>509</v>
      </c>
      <c r="AQ8" s="278" t="s">
        <v>510</v>
      </c>
      <c r="AR8" s="279" t="s">
        <v>511</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20" t="s">
        <v>512</v>
      </c>
      <c r="AL9" s="1121"/>
      <c r="AM9" s="1121"/>
      <c r="AN9" s="1122"/>
      <c r="AO9" s="280">
        <v>2681524</v>
      </c>
      <c r="AP9" s="280">
        <v>92288</v>
      </c>
      <c r="AQ9" s="281">
        <v>65553</v>
      </c>
      <c r="AR9" s="282">
        <v>40.799999999999997</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20" t="s">
        <v>513</v>
      </c>
      <c r="AL10" s="1121"/>
      <c r="AM10" s="1121"/>
      <c r="AN10" s="1122"/>
      <c r="AO10" s="283">
        <v>289600</v>
      </c>
      <c r="AP10" s="283">
        <v>9967</v>
      </c>
      <c r="AQ10" s="284">
        <v>8503</v>
      </c>
      <c r="AR10" s="285">
        <v>17.2</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20" t="s">
        <v>514</v>
      </c>
      <c r="AL11" s="1121"/>
      <c r="AM11" s="1121"/>
      <c r="AN11" s="1122"/>
      <c r="AO11" s="283" t="s">
        <v>515</v>
      </c>
      <c r="AP11" s="283" t="s">
        <v>515</v>
      </c>
      <c r="AQ11" s="284">
        <v>289</v>
      </c>
      <c r="AR11" s="285" t="s">
        <v>515</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20" t="s">
        <v>516</v>
      </c>
      <c r="AL12" s="1121"/>
      <c r="AM12" s="1121"/>
      <c r="AN12" s="1122"/>
      <c r="AO12" s="283" t="s">
        <v>515</v>
      </c>
      <c r="AP12" s="283" t="s">
        <v>515</v>
      </c>
      <c r="AQ12" s="284">
        <v>23</v>
      </c>
      <c r="AR12" s="285" t="s">
        <v>515</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20" t="s">
        <v>517</v>
      </c>
      <c r="AL13" s="1121"/>
      <c r="AM13" s="1121"/>
      <c r="AN13" s="1122"/>
      <c r="AO13" s="283" t="s">
        <v>515</v>
      </c>
      <c r="AP13" s="283" t="s">
        <v>515</v>
      </c>
      <c r="AQ13" s="284">
        <v>2667</v>
      </c>
      <c r="AR13" s="285" t="s">
        <v>515</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20" t="s">
        <v>518</v>
      </c>
      <c r="AL14" s="1121"/>
      <c r="AM14" s="1121"/>
      <c r="AN14" s="1122"/>
      <c r="AO14" s="283">
        <v>72724</v>
      </c>
      <c r="AP14" s="283">
        <v>2503</v>
      </c>
      <c r="AQ14" s="284">
        <v>1163</v>
      </c>
      <c r="AR14" s="285">
        <v>115.2</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3" t="s">
        <v>519</v>
      </c>
      <c r="AL15" s="1124"/>
      <c r="AM15" s="1124"/>
      <c r="AN15" s="1125"/>
      <c r="AO15" s="283">
        <v>-187414</v>
      </c>
      <c r="AP15" s="283">
        <v>-6450</v>
      </c>
      <c r="AQ15" s="284">
        <v>-4250</v>
      </c>
      <c r="AR15" s="285">
        <v>51.8</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23" t="s">
        <v>189</v>
      </c>
      <c r="AL16" s="1124"/>
      <c r="AM16" s="1124"/>
      <c r="AN16" s="1125"/>
      <c r="AO16" s="283">
        <v>2856434</v>
      </c>
      <c r="AP16" s="283">
        <v>98308</v>
      </c>
      <c r="AQ16" s="284">
        <v>73949</v>
      </c>
      <c r="AR16" s="285">
        <v>32.9</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520</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521</v>
      </c>
      <c r="AP20" s="292" t="s">
        <v>522</v>
      </c>
      <c r="AQ20" s="293" t="s">
        <v>523</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6" t="s">
        <v>524</v>
      </c>
      <c r="AL21" s="1127"/>
      <c r="AM21" s="1127"/>
      <c r="AN21" s="1128"/>
      <c r="AO21" s="296">
        <v>7.81</v>
      </c>
      <c r="AP21" s="297">
        <v>6.65</v>
      </c>
      <c r="AQ21" s="298">
        <v>1.1599999999999999</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6" t="s">
        <v>525</v>
      </c>
      <c r="AL22" s="1127"/>
      <c r="AM22" s="1127"/>
      <c r="AN22" s="1128"/>
      <c r="AO22" s="301">
        <v>94.9</v>
      </c>
      <c r="AP22" s="302">
        <v>97</v>
      </c>
      <c r="AQ22" s="303">
        <v>-2.1</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17" t="s">
        <v>526</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6"/>
    </row>
    <row r="27" spans="1:46" x14ac:dyDescent="0.15">
      <c r="A27" s="308"/>
      <c r="AO27" s="261"/>
      <c r="AP27" s="261"/>
      <c r="AQ27" s="261"/>
      <c r="AR27" s="261"/>
      <c r="AS27" s="261"/>
      <c r="AT27" s="261"/>
    </row>
    <row r="28" spans="1:46" ht="17.25" x14ac:dyDescent="0.15">
      <c r="A28" s="262" t="s">
        <v>527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528</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8" t="s">
        <v>507</v>
      </c>
      <c r="AP30" s="271"/>
      <c r="AQ30" s="272" t="s">
        <v>508</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9"/>
      <c r="AP31" s="277" t="s">
        <v>509</v>
      </c>
      <c r="AQ31" s="278" t="s">
        <v>510</v>
      </c>
      <c r="AR31" s="279" t="s">
        <v>511</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4" t="s">
        <v>529</v>
      </c>
      <c r="AL32" s="1135"/>
      <c r="AM32" s="1135"/>
      <c r="AN32" s="1136"/>
      <c r="AO32" s="311">
        <v>734194</v>
      </c>
      <c r="AP32" s="311">
        <v>25268</v>
      </c>
      <c r="AQ32" s="312">
        <v>33124</v>
      </c>
      <c r="AR32" s="313">
        <v>-23.7</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4" t="s">
        <v>530</v>
      </c>
      <c r="AL33" s="1135"/>
      <c r="AM33" s="1135"/>
      <c r="AN33" s="1136"/>
      <c r="AO33" s="311" t="s">
        <v>515</v>
      </c>
      <c r="AP33" s="311" t="s">
        <v>515</v>
      </c>
      <c r="AQ33" s="312" t="s">
        <v>515</v>
      </c>
      <c r="AR33" s="313" t="s">
        <v>515</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4" t="s">
        <v>531</v>
      </c>
      <c r="AL34" s="1135"/>
      <c r="AM34" s="1135"/>
      <c r="AN34" s="1136"/>
      <c r="AO34" s="311" t="s">
        <v>515</v>
      </c>
      <c r="AP34" s="311" t="s">
        <v>515</v>
      </c>
      <c r="AQ34" s="312" t="s">
        <v>515</v>
      </c>
      <c r="AR34" s="313" t="s">
        <v>515</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4" t="s">
        <v>532</v>
      </c>
      <c r="AL35" s="1135"/>
      <c r="AM35" s="1135"/>
      <c r="AN35" s="1136"/>
      <c r="AO35" s="311">
        <v>87337</v>
      </c>
      <c r="AP35" s="311">
        <v>3006</v>
      </c>
      <c r="AQ35" s="312">
        <v>9022</v>
      </c>
      <c r="AR35" s="313">
        <v>-66.7</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4" t="s">
        <v>533</v>
      </c>
      <c r="AL36" s="1135"/>
      <c r="AM36" s="1135"/>
      <c r="AN36" s="1136"/>
      <c r="AO36" s="311">
        <v>121771</v>
      </c>
      <c r="AP36" s="311">
        <v>4191</v>
      </c>
      <c r="AQ36" s="312">
        <v>1987</v>
      </c>
      <c r="AR36" s="313">
        <v>110.9</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4" t="s">
        <v>534</v>
      </c>
      <c r="AL37" s="1135"/>
      <c r="AM37" s="1135"/>
      <c r="AN37" s="1136"/>
      <c r="AO37" s="311" t="s">
        <v>515</v>
      </c>
      <c r="AP37" s="311" t="s">
        <v>515</v>
      </c>
      <c r="AQ37" s="312">
        <v>678</v>
      </c>
      <c r="AR37" s="313" t="s">
        <v>515</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7" t="s">
        <v>535</v>
      </c>
      <c r="AL38" s="1138"/>
      <c r="AM38" s="1138"/>
      <c r="AN38" s="1139"/>
      <c r="AO38" s="314">
        <v>57</v>
      </c>
      <c r="AP38" s="314">
        <v>2</v>
      </c>
      <c r="AQ38" s="315">
        <v>0</v>
      </c>
      <c r="AR38" s="303">
        <v>0</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7" t="s">
        <v>536</v>
      </c>
      <c r="AL39" s="1138"/>
      <c r="AM39" s="1138"/>
      <c r="AN39" s="1139"/>
      <c r="AO39" s="311">
        <v>-17142</v>
      </c>
      <c r="AP39" s="311">
        <v>-590</v>
      </c>
      <c r="AQ39" s="312">
        <v>-3119</v>
      </c>
      <c r="AR39" s="313">
        <v>-81.099999999999994</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4" t="s">
        <v>537</v>
      </c>
      <c r="AL40" s="1135"/>
      <c r="AM40" s="1135"/>
      <c r="AN40" s="1136"/>
      <c r="AO40" s="311">
        <v>-579927</v>
      </c>
      <c r="AP40" s="311">
        <v>-19959</v>
      </c>
      <c r="AQ40" s="312">
        <v>-27108</v>
      </c>
      <c r="AR40" s="313">
        <v>-26.4</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40" t="s">
        <v>301</v>
      </c>
      <c r="AL41" s="1141"/>
      <c r="AM41" s="1141"/>
      <c r="AN41" s="1142"/>
      <c r="AO41" s="311">
        <v>346290</v>
      </c>
      <c r="AP41" s="311">
        <v>11918</v>
      </c>
      <c r="AQ41" s="312">
        <v>14583</v>
      </c>
      <c r="AR41" s="313">
        <v>-18.3</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538</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539</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540</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9" t="s">
        <v>507</v>
      </c>
      <c r="AN49" s="1131" t="s">
        <v>541</v>
      </c>
      <c r="AO49" s="1132"/>
      <c r="AP49" s="1132"/>
      <c r="AQ49" s="1132"/>
      <c r="AR49" s="1133"/>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30"/>
      <c r="AN50" s="327" t="s">
        <v>542</v>
      </c>
      <c r="AO50" s="328" t="s">
        <v>543</v>
      </c>
      <c r="AP50" s="329" t="s">
        <v>544</v>
      </c>
      <c r="AQ50" s="330" t="s">
        <v>545</v>
      </c>
      <c r="AR50" s="331" t="s">
        <v>546</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547</v>
      </c>
      <c r="AL51" s="324"/>
      <c r="AM51" s="332">
        <v>2142275</v>
      </c>
      <c r="AN51" s="333">
        <v>73625</v>
      </c>
      <c r="AO51" s="334">
        <v>-14.5</v>
      </c>
      <c r="AP51" s="335">
        <v>47387</v>
      </c>
      <c r="AQ51" s="336">
        <v>-9.1999999999999993</v>
      </c>
      <c r="AR51" s="337">
        <v>-5.3</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548</v>
      </c>
      <c r="AM52" s="340">
        <v>1153029</v>
      </c>
      <c r="AN52" s="341">
        <v>39627</v>
      </c>
      <c r="AO52" s="342">
        <v>49.2</v>
      </c>
      <c r="AP52" s="343">
        <v>24928</v>
      </c>
      <c r="AQ52" s="344">
        <v>0.3</v>
      </c>
      <c r="AR52" s="345">
        <v>48.9</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549</v>
      </c>
      <c r="AL53" s="324"/>
      <c r="AM53" s="332">
        <v>3107086</v>
      </c>
      <c r="AN53" s="333">
        <v>107467</v>
      </c>
      <c r="AO53" s="334">
        <v>46</v>
      </c>
      <c r="AP53" s="335">
        <v>51264</v>
      </c>
      <c r="AQ53" s="336">
        <v>8.1999999999999993</v>
      </c>
      <c r="AR53" s="337">
        <v>37.799999999999997</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548</v>
      </c>
      <c r="AM54" s="340">
        <v>1264945</v>
      </c>
      <c r="AN54" s="341">
        <v>43752</v>
      </c>
      <c r="AO54" s="342">
        <v>10.4</v>
      </c>
      <c r="AP54" s="343">
        <v>26040</v>
      </c>
      <c r="AQ54" s="344">
        <v>4.5</v>
      </c>
      <c r="AR54" s="345">
        <v>5.9</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550</v>
      </c>
      <c r="AL55" s="324"/>
      <c r="AM55" s="332">
        <v>2469746</v>
      </c>
      <c r="AN55" s="333">
        <v>85606</v>
      </c>
      <c r="AO55" s="334">
        <v>-20.3</v>
      </c>
      <c r="AP55" s="335">
        <v>52068</v>
      </c>
      <c r="AQ55" s="336">
        <v>1.6</v>
      </c>
      <c r="AR55" s="337">
        <v>-21.9</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548</v>
      </c>
      <c r="AM56" s="340">
        <v>761435</v>
      </c>
      <c r="AN56" s="341">
        <v>26393</v>
      </c>
      <c r="AO56" s="342">
        <v>-39.700000000000003</v>
      </c>
      <c r="AP56" s="343">
        <v>26936</v>
      </c>
      <c r="AQ56" s="344">
        <v>3.4</v>
      </c>
      <c r="AR56" s="345">
        <v>-43.1</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551</v>
      </c>
      <c r="AL57" s="324"/>
      <c r="AM57" s="332">
        <v>2547939</v>
      </c>
      <c r="AN57" s="333">
        <v>87812</v>
      </c>
      <c r="AO57" s="334">
        <v>2.6</v>
      </c>
      <c r="AP57" s="335">
        <v>47161</v>
      </c>
      <c r="AQ57" s="336">
        <v>-9.4</v>
      </c>
      <c r="AR57" s="337">
        <v>12</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548</v>
      </c>
      <c r="AM58" s="340">
        <v>742526</v>
      </c>
      <c r="AN58" s="341">
        <v>25590</v>
      </c>
      <c r="AO58" s="342">
        <v>-3</v>
      </c>
      <c r="AP58" s="343">
        <v>24595</v>
      </c>
      <c r="AQ58" s="344">
        <v>-8.6999999999999993</v>
      </c>
      <c r="AR58" s="345">
        <v>5.7</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552</v>
      </c>
      <c r="AL59" s="324"/>
      <c r="AM59" s="332">
        <v>2223110</v>
      </c>
      <c r="AN59" s="333">
        <v>76511</v>
      </c>
      <c r="AO59" s="334">
        <v>-12.9</v>
      </c>
      <c r="AP59" s="335">
        <v>43423</v>
      </c>
      <c r="AQ59" s="336">
        <v>-7.9</v>
      </c>
      <c r="AR59" s="337">
        <v>-5</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548</v>
      </c>
      <c r="AM60" s="340">
        <v>890063</v>
      </c>
      <c r="AN60" s="341">
        <v>30633</v>
      </c>
      <c r="AO60" s="342">
        <v>19.7</v>
      </c>
      <c r="AP60" s="343">
        <v>22207</v>
      </c>
      <c r="AQ60" s="344">
        <v>-9.6999999999999993</v>
      </c>
      <c r="AR60" s="345">
        <v>29.4</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553</v>
      </c>
      <c r="AL61" s="346"/>
      <c r="AM61" s="347">
        <v>2498031</v>
      </c>
      <c r="AN61" s="348">
        <v>86204</v>
      </c>
      <c r="AO61" s="349">
        <v>0.2</v>
      </c>
      <c r="AP61" s="350">
        <v>48261</v>
      </c>
      <c r="AQ61" s="351">
        <v>-3.3</v>
      </c>
      <c r="AR61" s="337">
        <v>3.5</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548</v>
      </c>
      <c r="AM62" s="340">
        <v>962400</v>
      </c>
      <c r="AN62" s="341">
        <v>33199</v>
      </c>
      <c r="AO62" s="342">
        <v>7.3</v>
      </c>
      <c r="AP62" s="343">
        <v>24941</v>
      </c>
      <c r="AQ62" s="344">
        <v>-2</v>
      </c>
      <c r="AR62" s="345">
        <v>9.3000000000000007</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n/sBai/WREy4cs+fjinXeNplRRtSW1lLs+HYIkUZgZ6gMPSfLK7MZS2gUyVxkhFFF/AEFE7pQbT7ikoPcGkhQw==" saltValue="VNegUbSm03q6LOnBrLm7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5" zoomScale="60" zoomScaleNormal="6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555</v>
      </c>
    </row>
    <row r="121" spans="125:125" ht="13.5" hidden="1" customHeight="1" x14ac:dyDescent="0.15">
      <c r="DU121" s="258"/>
    </row>
  </sheetData>
  <sheetProtection algorithmName="SHA-512" hashValue="PJ3vWsgU+ulT+UlUePHwR1DOkRnXzZDMaQ+OEYGj5Y6FnadeD2cvXg/EOmmEeFdd9LkeJVAjjawkE0WR73jCyw==" saltValue="pfuz/VsQAC0o5BDpZhfnZ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4294967294"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80" zoomScaleNormal="80" zoomScaleSheetLayoutView="55" workbookViewId="0">
      <selection activeCell="AE93" sqref="AE93"/>
    </sheetView>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sheetData>
  <sheetProtection algorithmName="SHA-512" hashValue="Ov4EVyNaVUYxTxenGovsGHeU79ekKHGmgsTqctO0ZLDL4/z0C7FXcl+XFPjXKBYad1vPl5lFQ4NzZpLPI9rxIw==" saltValue="day/8lYqkYKrm4ciThxW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activeCell="G48" sqref="G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43" t="s">
        <v>3</v>
      </c>
      <c r="D47" s="1143"/>
      <c r="E47" s="1144"/>
      <c r="F47" s="11">
        <v>43.68</v>
      </c>
      <c r="G47" s="12">
        <v>51.75</v>
      </c>
      <c r="H47" s="12">
        <v>52.94</v>
      </c>
      <c r="I47" s="12">
        <v>50.6</v>
      </c>
      <c r="J47" s="13">
        <v>61.46</v>
      </c>
    </row>
    <row r="48" spans="2:10" ht="57.75" customHeight="1" x14ac:dyDescent="0.15">
      <c r="B48" s="14"/>
      <c r="C48" s="1145" t="s">
        <v>4</v>
      </c>
      <c r="D48" s="1145"/>
      <c r="E48" s="1146"/>
      <c r="F48" s="15">
        <v>7.02</v>
      </c>
      <c r="G48" s="16">
        <v>8.89</v>
      </c>
      <c r="H48" s="16">
        <v>9.56</v>
      </c>
      <c r="I48" s="16">
        <v>12.24</v>
      </c>
      <c r="J48" s="17">
        <v>12.54</v>
      </c>
    </row>
    <row r="49" spans="2:10" ht="57.75" customHeight="1" thickBot="1" x14ac:dyDescent="0.2">
      <c r="B49" s="18"/>
      <c r="C49" s="1147" t="s">
        <v>5</v>
      </c>
      <c r="D49" s="1147"/>
      <c r="E49" s="1148"/>
      <c r="F49" s="19">
        <v>10.55</v>
      </c>
      <c r="G49" s="20">
        <v>10.08</v>
      </c>
      <c r="H49" s="20">
        <v>4.62</v>
      </c>
      <c r="I49" s="20">
        <v>4.51</v>
      </c>
      <c r="J49" s="21">
        <v>8.74</v>
      </c>
    </row>
    <row r="50" spans="2:10" x14ac:dyDescent="0.15"/>
  </sheetData>
  <sheetProtection algorithmName="SHA-512" hashValue="7TLqy2y2bDtG4A6iRYPngVeP+fqtbVCXxoQSjCkJf1v1A77I/jza6ax/kIbyyL8FncDTDLTyVk4p4QtgsNpvmg==" saltValue="xTPxr+3mHXiAe/J8IgMw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1"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5" t="s">
        <v>562</v>
      </c>
      <c r="D34" s="1155"/>
      <c r="E34" s="1156"/>
      <c r="F34" s="32">
        <v>35.74</v>
      </c>
      <c r="G34" s="33">
        <v>36.97</v>
      </c>
      <c r="H34" s="33">
        <v>35.619999999999997</v>
      </c>
      <c r="I34" s="33">
        <v>32.94</v>
      </c>
      <c r="J34" s="34">
        <v>31.22</v>
      </c>
      <c r="K34" s="22"/>
      <c r="L34" s="22"/>
      <c r="M34" s="22"/>
      <c r="N34" s="22"/>
      <c r="O34" s="22"/>
      <c r="P34" s="22"/>
    </row>
    <row r="35" spans="1:16" ht="39" customHeight="1" x14ac:dyDescent="0.15">
      <c r="A35" s="22"/>
      <c r="B35" s="35"/>
      <c r="C35" s="1149" t="s">
        <v>563</v>
      </c>
      <c r="D35" s="1150"/>
      <c r="E35" s="1151"/>
      <c r="F35" s="36">
        <v>7.24</v>
      </c>
      <c r="G35" s="37">
        <v>9.0500000000000007</v>
      </c>
      <c r="H35" s="37">
        <v>9.86</v>
      </c>
      <c r="I35" s="37">
        <v>12.67</v>
      </c>
      <c r="J35" s="38">
        <v>12.53</v>
      </c>
      <c r="K35" s="22"/>
      <c r="L35" s="22"/>
      <c r="M35" s="22"/>
      <c r="N35" s="22"/>
      <c r="O35" s="22"/>
      <c r="P35" s="22"/>
    </row>
    <row r="36" spans="1:16" ht="39" customHeight="1" x14ac:dyDescent="0.15">
      <c r="A36" s="22"/>
      <c r="B36" s="35"/>
      <c r="C36" s="1149" t="s">
        <v>564</v>
      </c>
      <c r="D36" s="1150"/>
      <c r="E36" s="1151"/>
      <c r="F36" s="36">
        <v>1.95</v>
      </c>
      <c r="G36" s="37">
        <v>3.34</v>
      </c>
      <c r="H36" s="37">
        <v>3.57</v>
      </c>
      <c r="I36" s="37">
        <v>2.81</v>
      </c>
      <c r="J36" s="38">
        <v>2.39</v>
      </c>
      <c r="K36" s="22"/>
      <c r="L36" s="22"/>
      <c r="M36" s="22"/>
      <c r="N36" s="22"/>
      <c r="O36" s="22"/>
      <c r="P36" s="22"/>
    </row>
    <row r="37" spans="1:16" ht="39" customHeight="1" x14ac:dyDescent="0.15">
      <c r="A37" s="22"/>
      <c r="B37" s="35"/>
      <c r="C37" s="1149" t="s">
        <v>565</v>
      </c>
      <c r="D37" s="1150"/>
      <c r="E37" s="1151"/>
      <c r="F37" s="36">
        <v>0.45</v>
      </c>
      <c r="G37" s="37">
        <v>0.18</v>
      </c>
      <c r="H37" s="37">
        <v>0.75</v>
      </c>
      <c r="I37" s="37">
        <v>1.98</v>
      </c>
      <c r="J37" s="38">
        <v>1.27</v>
      </c>
      <c r="K37" s="22"/>
      <c r="L37" s="22"/>
      <c r="M37" s="22"/>
      <c r="N37" s="22"/>
      <c r="O37" s="22"/>
      <c r="P37" s="22"/>
    </row>
    <row r="38" spans="1:16" ht="39" customHeight="1" x14ac:dyDescent="0.15">
      <c r="A38" s="22"/>
      <c r="B38" s="35"/>
      <c r="C38" s="1149" t="s">
        <v>566</v>
      </c>
      <c r="D38" s="1150"/>
      <c r="E38" s="1151"/>
      <c r="F38" s="36">
        <v>0.04</v>
      </c>
      <c r="G38" s="37">
        <v>0.01</v>
      </c>
      <c r="H38" s="37">
        <v>0.04</v>
      </c>
      <c r="I38" s="37">
        <v>0.04</v>
      </c>
      <c r="J38" s="38">
        <v>0.06</v>
      </c>
      <c r="K38" s="22"/>
      <c r="L38" s="22"/>
      <c r="M38" s="22"/>
      <c r="N38" s="22"/>
      <c r="O38" s="22"/>
      <c r="P38" s="22"/>
    </row>
    <row r="39" spans="1:16" ht="39" customHeight="1" x14ac:dyDescent="0.15">
      <c r="A39" s="22"/>
      <c r="B39" s="35"/>
      <c r="C39" s="1149"/>
      <c r="D39" s="1150"/>
      <c r="E39" s="1151"/>
      <c r="F39" s="36"/>
      <c r="G39" s="37"/>
      <c r="H39" s="37"/>
      <c r="I39" s="37"/>
      <c r="J39" s="38"/>
      <c r="K39" s="22"/>
      <c r="L39" s="22"/>
      <c r="M39" s="22"/>
      <c r="N39" s="22"/>
      <c r="O39" s="22"/>
      <c r="P39" s="22"/>
    </row>
    <row r="40" spans="1:16" ht="39" customHeight="1" x14ac:dyDescent="0.15">
      <c r="A40" s="22"/>
      <c r="B40" s="35"/>
      <c r="C40" s="1149"/>
      <c r="D40" s="1150"/>
      <c r="E40" s="1151"/>
      <c r="F40" s="36"/>
      <c r="G40" s="37"/>
      <c r="H40" s="37"/>
      <c r="I40" s="37"/>
      <c r="J40" s="38"/>
      <c r="K40" s="22"/>
      <c r="L40" s="22"/>
      <c r="M40" s="22"/>
      <c r="N40" s="22"/>
      <c r="O40" s="22"/>
      <c r="P40" s="22"/>
    </row>
    <row r="41" spans="1:16" ht="39" customHeight="1" x14ac:dyDescent="0.15">
      <c r="A41" s="22"/>
      <c r="B41" s="35"/>
      <c r="C41" s="1149"/>
      <c r="D41" s="1150"/>
      <c r="E41" s="1151"/>
      <c r="F41" s="36"/>
      <c r="G41" s="37"/>
      <c r="H41" s="37"/>
      <c r="I41" s="37"/>
      <c r="J41" s="38"/>
      <c r="K41" s="22"/>
      <c r="L41" s="22"/>
      <c r="M41" s="22"/>
      <c r="N41" s="22"/>
      <c r="O41" s="22"/>
      <c r="P41" s="22"/>
    </row>
    <row r="42" spans="1:16" ht="39" customHeight="1" x14ac:dyDescent="0.15">
      <c r="A42" s="22"/>
      <c r="B42" s="39"/>
      <c r="C42" s="1149" t="s">
        <v>567</v>
      </c>
      <c r="D42" s="1150"/>
      <c r="E42" s="1151"/>
      <c r="F42" s="36" t="s">
        <v>515</v>
      </c>
      <c r="G42" s="37" t="s">
        <v>515</v>
      </c>
      <c r="H42" s="37" t="s">
        <v>515</v>
      </c>
      <c r="I42" s="37" t="s">
        <v>515</v>
      </c>
      <c r="J42" s="38" t="s">
        <v>515</v>
      </c>
      <c r="K42" s="22"/>
      <c r="L42" s="22"/>
      <c r="M42" s="22"/>
      <c r="N42" s="22"/>
      <c r="O42" s="22"/>
      <c r="P42" s="22"/>
    </row>
    <row r="43" spans="1:16" ht="39" customHeight="1" thickBot="1" x14ac:dyDescent="0.2">
      <c r="A43" s="22"/>
      <c r="B43" s="40"/>
      <c r="C43" s="1152" t="s">
        <v>568</v>
      </c>
      <c r="D43" s="1153"/>
      <c r="E43" s="1154"/>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o3IBKPE+ULPH2rBMMQMFsmsUJCwTRcW+J7c3mNV8K+57zL08qFoWzaSOktUCpfUrFzoqkl6xTimuAHoDzVdqQ==" saltValue="5M5CnO00mWafXmN8fGsz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57" t="s">
        <v>11</v>
      </c>
      <c r="C45" s="1158"/>
      <c r="D45" s="58"/>
      <c r="E45" s="1163" t="s">
        <v>12</v>
      </c>
      <c r="F45" s="1163"/>
      <c r="G45" s="1163"/>
      <c r="H45" s="1163"/>
      <c r="I45" s="1163"/>
      <c r="J45" s="1164"/>
      <c r="K45" s="59">
        <v>776</v>
      </c>
      <c r="L45" s="60">
        <v>818</v>
      </c>
      <c r="M45" s="60">
        <v>874</v>
      </c>
      <c r="N45" s="60">
        <v>897</v>
      </c>
      <c r="O45" s="61">
        <v>734</v>
      </c>
      <c r="P45" s="48"/>
      <c r="Q45" s="48"/>
      <c r="R45" s="48"/>
      <c r="S45" s="48"/>
      <c r="T45" s="48"/>
      <c r="U45" s="48"/>
    </row>
    <row r="46" spans="1:21" ht="30.75" customHeight="1" x14ac:dyDescent="0.15">
      <c r="A46" s="48"/>
      <c r="B46" s="1159"/>
      <c r="C46" s="1160"/>
      <c r="D46" s="62"/>
      <c r="E46" s="1165" t="s">
        <v>13</v>
      </c>
      <c r="F46" s="1165"/>
      <c r="G46" s="1165"/>
      <c r="H46" s="1165"/>
      <c r="I46" s="1165"/>
      <c r="J46" s="1166"/>
      <c r="K46" s="63" t="s">
        <v>515</v>
      </c>
      <c r="L46" s="64" t="s">
        <v>515</v>
      </c>
      <c r="M46" s="64" t="s">
        <v>515</v>
      </c>
      <c r="N46" s="64" t="s">
        <v>515</v>
      </c>
      <c r="O46" s="65" t="s">
        <v>515</v>
      </c>
      <c r="P46" s="48"/>
      <c r="Q46" s="48"/>
      <c r="R46" s="48"/>
      <c r="S46" s="48"/>
      <c r="T46" s="48"/>
      <c r="U46" s="48"/>
    </row>
    <row r="47" spans="1:21" ht="30.75" customHeight="1" x14ac:dyDescent="0.15">
      <c r="A47" s="48"/>
      <c r="B47" s="1159"/>
      <c r="C47" s="1160"/>
      <c r="D47" s="62"/>
      <c r="E47" s="1165" t="s">
        <v>14</v>
      </c>
      <c r="F47" s="1165"/>
      <c r="G47" s="1165"/>
      <c r="H47" s="1165"/>
      <c r="I47" s="1165"/>
      <c r="J47" s="1166"/>
      <c r="K47" s="63" t="s">
        <v>515</v>
      </c>
      <c r="L47" s="64" t="s">
        <v>515</v>
      </c>
      <c r="M47" s="64" t="s">
        <v>515</v>
      </c>
      <c r="N47" s="64" t="s">
        <v>515</v>
      </c>
      <c r="O47" s="65" t="s">
        <v>515</v>
      </c>
      <c r="P47" s="48"/>
      <c r="Q47" s="48"/>
      <c r="R47" s="48"/>
      <c r="S47" s="48"/>
      <c r="T47" s="48"/>
      <c r="U47" s="48"/>
    </row>
    <row r="48" spans="1:21" ht="30.75" customHeight="1" x14ac:dyDescent="0.15">
      <c r="A48" s="48"/>
      <c r="B48" s="1159"/>
      <c r="C48" s="1160"/>
      <c r="D48" s="62"/>
      <c r="E48" s="1165" t="s">
        <v>15</v>
      </c>
      <c r="F48" s="1165"/>
      <c r="G48" s="1165"/>
      <c r="H48" s="1165"/>
      <c r="I48" s="1165"/>
      <c r="J48" s="1166"/>
      <c r="K48" s="63">
        <v>49</v>
      </c>
      <c r="L48" s="64">
        <v>69</v>
      </c>
      <c r="M48" s="64">
        <v>44</v>
      </c>
      <c r="N48" s="64">
        <v>86</v>
      </c>
      <c r="O48" s="65">
        <v>87</v>
      </c>
      <c r="P48" s="48"/>
      <c r="Q48" s="48"/>
      <c r="R48" s="48"/>
      <c r="S48" s="48"/>
      <c r="T48" s="48"/>
      <c r="U48" s="48"/>
    </row>
    <row r="49" spans="1:21" ht="30.75" customHeight="1" x14ac:dyDescent="0.15">
      <c r="A49" s="48"/>
      <c r="B49" s="1159"/>
      <c r="C49" s="1160"/>
      <c r="D49" s="62"/>
      <c r="E49" s="1165" t="s">
        <v>16</v>
      </c>
      <c r="F49" s="1165"/>
      <c r="G49" s="1165"/>
      <c r="H49" s="1165"/>
      <c r="I49" s="1165"/>
      <c r="J49" s="1166"/>
      <c r="K49" s="63">
        <v>115</v>
      </c>
      <c r="L49" s="64">
        <v>126</v>
      </c>
      <c r="M49" s="64">
        <v>135</v>
      </c>
      <c r="N49" s="64">
        <v>107</v>
      </c>
      <c r="O49" s="65">
        <v>122</v>
      </c>
      <c r="P49" s="48"/>
      <c r="Q49" s="48"/>
      <c r="R49" s="48"/>
      <c r="S49" s="48"/>
      <c r="T49" s="48"/>
      <c r="U49" s="48"/>
    </row>
    <row r="50" spans="1:21" ht="30.75" customHeight="1" x14ac:dyDescent="0.15">
      <c r="A50" s="48"/>
      <c r="B50" s="1159"/>
      <c r="C50" s="1160"/>
      <c r="D50" s="62"/>
      <c r="E50" s="1165" t="s">
        <v>17</v>
      </c>
      <c r="F50" s="1165"/>
      <c r="G50" s="1165"/>
      <c r="H50" s="1165"/>
      <c r="I50" s="1165"/>
      <c r="J50" s="1166"/>
      <c r="K50" s="63" t="s">
        <v>515</v>
      </c>
      <c r="L50" s="64" t="s">
        <v>515</v>
      </c>
      <c r="M50" s="64" t="s">
        <v>515</v>
      </c>
      <c r="N50" s="64" t="s">
        <v>515</v>
      </c>
      <c r="O50" s="65" t="s">
        <v>515</v>
      </c>
      <c r="P50" s="48"/>
      <c r="Q50" s="48"/>
      <c r="R50" s="48"/>
      <c r="S50" s="48"/>
      <c r="T50" s="48"/>
      <c r="U50" s="48"/>
    </row>
    <row r="51" spans="1:21" ht="30.75" customHeight="1" x14ac:dyDescent="0.15">
      <c r="A51" s="48"/>
      <c r="B51" s="1161"/>
      <c r="C51" s="1162"/>
      <c r="D51" s="66"/>
      <c r="E51" s="1165" t="s">
        <v>18</v>
      </c>
      <c r="F51" s="1165"/>
      <c r="G51" s="1165"/>
      <c r="H51" s="1165"/>
      <c r="I51" s="1165"/>
      <c r="J51" s="1166"/>
      <c r="K51" s="63">
        <v>0</v>
      </c>
      <c r="L51" s="64">
        <v>0</v>
      </c>
      <c r="M51" s="64">
        <v>0</v>
      </c>
      <c r="N51" s="64">
        <v>0</v>
      </c>
      <c r="O51" s="65">
        <v>0</v>
      </c>
      <c r="P51" s="48"/>
      <c r="Q51" s="48"/>
      <c r="R51" s="48"/>
      <c r="S51" s="48"/>
      <c r="T51" s="48"/>
      <c r="U51" s="48"/>
    </row>
    <row r="52" spans="1:21" ht="30.75" customHeight="1" x14ac:dyDescent="0.15">
      <c r="A52" s="48"/>
      <c r="B52" s="1167" t="s">
        <v>19</v>
      </c>
      <c r="C52" s="1168"/>
      <c r="D52" s="66"/>
      <c r="E52" s="1165" t="s">
        <v>20</v>
      </c>
      <c r="F52" s="1165"/>
      <c r="G52" s="1165"/>
      <c r="H52" s="1165"/>
      <c r="I52" s="1165"/>
      <c r="J52" s="1166"/>
      <c r="K52" s="63">
        <v>739</v>
      </c>
      <c r="L52" s="64">
        <v>735</v>
      </c>
      <c r="M52" s="64">
        <v>744</v>
      </c>
      <c r="N52" s="64">
        <v>733</v>
      </c>
      <c r="O52" s="65">
        <v>597</v>
      </c>
      <c r="P52" s="48"/>
      <c r="Q52" s="48"/>
      <c r="R52" s="48"/>
      <c r="S52" s="48"/>
      <c r="T52" s="48"/>
      <c r="U52" s="48"/>
    </row>
    <row r="53" spans="1:21" ht="30.75" customHeight="1" thickBot="1" x14ac:dyDescent="0.2">
      <c r="A53" s="48"/>
      <c r="B53" s="1169" t="s">
        <v>21</v>
      </c>
      <c r="C53" s="1170"/>
      <c r="D53" s="67"/>
      <c r="E53" s="1171" t="s">
        <v>22</v>
      </c>
      <c r="F53" s="1171"/>
      <c r="G53" s="1171"/>
      <c r="H53" s="1171"/>
      <c r="I53" s="1171"/>
      <c r="J53" s="1172"/>
      <c r="K53" s="68">
        <v>201</v>
      </c>
      <c r="L53" s="69">
        <v>278</v>
      </c>
      <c r="M53" s="69">
        <v>309</v>
      </c>
      <c r="N53" s="69">
        <v>357</v>
      </c>
      <c r="O53" s="70">
        <v>346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73" t="s">
        <v>26</v>
      </c>
      <c r="C58" s="1174"/>
      <c r="D58" s="1179" t="s">
        <v>27</v>
      </c>
      <c r="E58" s="1180"/>
      <c r="F58" s="1180"/>
      <c r="G58" s="1180"/>
      <c r="H58" s="1180"/>
      <c r="I58" s="1180"/>
      <c r="J58" s="1181"/>
      <c r="K58" s="83"/>
      <c r="L58" s="84"/>
      <c r="M58" s="84"/>
      <c r="N58" s="84"/>
      <c r="O58" s="85"/>
    </row>
    <row r="59" spans="1:21" ht="31.5" customHeight="1" x14ac:dyDescent="0.15">
      <c r="B59" s="1175"/>
      <c r="C59" s="1176"/>
      <c r="D59" s="1182" t="s">
        <v>28</v>
      </c>
      <c r="E59" s="1183"/>
      <c r="F59" s="1183"/>
      <c r="G59" s="1183"/>
      <c r="H59" s="1183"/>
      <c r="I59" s="1183"/>
      <c r="J59" s="1184"/>
      <c r="K59" s="86"/>
      <c r="L59" s="87"/>
      <c r="M59" s="87"/>
      <c r="N59" s="87"/>
      <c r="O59" s="88"/>
    </row>
    <row r="60" spans="1:21" ht="31.5" customHeight="1" thickBot="1" x14ac:dyDescent="0.2">
      <c r="B60" s="1177"/>
      <c r="C60" s="1178"/>
      <c r="D60" s="1185" t="s">
        <v>29</v>
      </c>
      <c r="E60" s="1186"/>
      <c r="F60" s="1186"/>
      <c r="G60" s="1186"/>
      <c r="H60" s="1186"/>
      <c r="I60" s="1186"/>
      <c r="J60" s="1187"/>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NCf2KINxfKSYhi4/gehpTKIhM2t075gSWD3kOhm7EU2WjntwvlqPV0lj/yYxn6S1mUh/7LIsxSJvZbRLHPZeA==" saltValue="RPsIMHQaV21v5T8FWrjZ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election activeCell="N54" sqref="N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88" t="s">
        <v>32</v>
      </c>
      <c r="C41" s="1189"/>
      <c r="D41" s="105"/>
      <c r="E41" s="1194" t="s">
        <v>33</v>
      </c>
      <c r="F41" s="1194"/>
      <c r="G41" s="1194"/>
      <c r="H41" s="1195"/>
      <c r="I41" s="354">
        <v>6568</v>
      </c>
      <c r="J41" s="355">
        <v>6620</v>
      </c>
      <c r="K41" s="355">
        <v>6327</v>
      </c>
      <c r="L41" s="355">
        <v>6200</v>
      </c>
      <c r="M41" s="356">
        <v>6011</v>
      </c>
    </row>
    <row r="42" spans="2:13" ht="27.75" customHeight="1" x14ac:dyDescent="0.15">
      <c r="B42" s="1190"/>
      <c r="C42" s="1191"/>
      <c r="D42" s="106"/>
      <c r="E42" s="1196" t="s">
        <v>34</v>
      </c>
      <c r="F42" s="1196"/>
      <c r="G42" s="1196"/>
      <c r="H42" s="1197"/>
      <c r="I42" s="357">
        <v>898</v>
      </c>
      <c r="J42" s="358">
        <v>631</v>
      </c>
      <c r="K42" s="358">
        <v>462</v>
      </c>
      <c r="L42" s="358">
        <v>296</v>
      </c>
      <c r="M42" s="359">
        <v>131</v>
      </c>
    </row>
    <row r="43" spans="2:13" ht="27.75" customHeight="1" x14ac:dyDescent="0.15">
      <c r="B43" s="1190"/>
      <c r="C43" s="1191"/>
      <c r="D43" s="106"/>
      <c r="E43" s="1196" t="s">
        <v>35</v>
      </c>
      <c r="F43" s="1196"/>
      <c r="G43" s="1196"/>
      <c r="H43" s="1197"/>
      <c r="I43" s="357">
        <v>900</v>
      </c>
      <c r="J43" s="358">
        <v>590</v>
      </c>
      <c r="K43" s="358">
        <v>587</v>
      </c>
      <c r="L43" s="358">
        <v>825</v>
      </c>
      <c r="M43" s="359">
        <v>999</v>
      </c>
    </row>
    <row r="44" spans="2:13" ht="27.75" customHeight="1" x14ac:dyDescent="0.15">
      <c r="B44" s="1190"/>
      <c r="C44" s="1191"/>
      <c r="D44" s="106"/>
      <c r="E44" s="1196" t="s">
        <v>36</v>
      </c>
      <c r="F44" s="1196"/>
      <c r="G44" s="1196"/>
      <c r="H44" s="1197"/>
      <c r="I44" s="357">
        <v>556</v>
      </c>
      <c r="J44" s="358">
        <v>492</v>
      </c>
      <c r="K44" s="358">
        <v>492</v>
      </c>
      <c r="L44" s="358">
        <v>486</v>
      </c>
      <c r="M44" s="359">
        <v>450</v>
      </c>
    </row>
    <row r="45" spans="2:13" ht="27.75" customHeight="1" x14ac:dyDescent="0.15">
      <c r="B45" s="1190"/>
      <c r="C45" s="1191"/>
      <c r="D45" s="106"/>
      <c r="E45" s="1196" t="s">
        <v>37</v>
      </c>
      <c r="F45" s="1196"/>
      <c r="G45" s="1196"/>
      <c r="H45" s="1197"/>
      <c r="I45" s="357">
        <v>319</v>
      </c>
      <c r="J45" s="358">
        <v>279</v>
      </c>
      <c r="K45" s="358">
        <v>162</v>
      </c>
      <c r="L45" s="358">
        <v>10</v>
      </c>
      <c r="M45" s="359">
        <v>233</v>
      </c>
    </row>
    <row r="46" spans="2:13" ht="27.75" customHeight="1" x14ac:dyDescent="0.15">
      <c r="B46" s="1190"/>
      <c r="C46" s="1191"/>
      <c r="D46" s="107"/>
      <c r="E46" s="1196" t="s">
        <v>38</v>
      </c>
      <c r="F46" s="1196"/>
      <c r="G46" s="1196"/>
      <c r="H46" s="1197"/>
      <c r="I46" s="357" t="s">
        <v>515</v>
      </c>
      <c r="J46" s="358" t="s">
        <v>515</v>
      </c>
      <c r="K46" s="358" t="s">
        <v>515</v>
      </c>
      <c r="L46" s="358" t="s">
        <v>515</v>
      </c>
      <c r="M46" s="359" t="s">
        <v>515</v>
      </c>
    </row>
    <row r="47" spans="2:13" ht="27.75" customHeight="1" x14ac:dyDescent="0.15">
      <c r="B47" s="1190"/>
      <c r="C47" s="1191"/>
      <c r="D47" s="108"/>
      <c r="E47" s="1198" t="s">
        <v>39</v>
      </c>
      <c r="F47" s="1199"/>
      <c r="G47" s="1199"/>
      <c r="H47" s="1200"/>
      <c r="I47" s="357" t="s">
        <v>515</v>
      </c>
      <c r="J47" s="358" t="s">
        <v>515</v>
      </c>
      <c r="K47" s="358" t="s">
        <v>515</v>
      </c>
      <c r="L47" s="358" t="s">
        <v>515</v>
      </c>
      <c r="M47" s="359" t="s">
        <v>515</v>
      </c>
    </row>
    <row r="48" spans="2:13" ht="27.75" customHeight="1" x14ac:dyDescent="0.15">
      <c r="B48" s="1190"/>
      <c r="C48" s="1191"/>
      <c r="D48" s="106"/>
      <c r="E48" s="1196" t="s">
        <v>40</v>
      </c>
      <c r="F48" s="1196"/>
      <c r="G48" s="1196"/>
      <c r="H48" s="1197"/>
      <c r="I48" s="357" t="s">
        <v>515</v>
      </c>
      <c r="J48" s="358" t="s">
        <v>515</v>
      </c>
      <c r="K48" s="358" t="s">
        <v>515</v>
      </c>
      <c r="L48" s="358" t="s">
        <v>515</v>
      </c>
      <c r="M48" s="359" t="s">
        <v>515</v>
      </c>
    </row>
    <row r="49" spans="2:13" ht="27.75" customHeight="1" x14ac:dyDescent="0.15">
      <c r="B49" s="1192"/>
      <c r="C49" s="1193"/>
      <c r="D49" s="106"/>
      <c r="E49" s="1196" t="s">
        <v>41</v>
      </c>
      <c r="F49" s="1196"/>
      <c r="G49" s="1196"/>
      <c r="H49" s="1197"/>
      <c r="I49" s="357" t="s">
        <v>515</v>
      </c>
      <c r="J49" s="358" t="s">
        <v>515</v>
      </c>
      <c r="K49" s="358" t="s">
        <v>515</v>
      </c>
      <c r="L49" s="358" t="s">
        <v>515</v>
      </c>
      <c r="M49" s="359" t="s">
        <v>515</v>
      </c>
    </row>
    <row r="50" spans="2:13" ht="27.75" customHeight="1" x14ac:dyDescent="0.15">
      <c r="B50" s="1201" t="s">
        <v>42</v>
      </c>
      <c r="C50" s="1202"/>
      <c r="D50" s="109"/>
      <c r="E50" s="1196" t="s">
        <v>43</v>
      </c>
      <c r="F50" s="1196"/>
      <c r="G50" s="1196"/>
      <c r="H50" s="1197"/>
      <c r="I50" s="357">
        <v>8204</v>
      </c>
      <c r="J50" s="358">
        <v>7919</v>
      </c>
      <c r="K50" s="358">
        <v>8191</v>
      </c>
      <c r="L50" s="358">
        <v>8049</v>
      </c>
      <c r="M50" s="359">
        <v>8373</v>
      </c>
    </row>
    <row r="51" spans="2:13" ht="27.75" customHeight="1" x14ac:dyDescent="0.15">
      <c r="B51" s="1190"/>
      <c r="C51" s="1191"/>
      <c r="D51" s="106"/>
      <c r="E51" s="1196" t="s">
        <v>44</v>
      </c>
      <c r="F51" s="1196"/>
      <c r="G51" s="1196"/>
      <c r="H51" s="1197"/>
      <c r="I51" s="357">
        <v>510</v>
      </c>
      <c r="J51" s="358">
        <v>351</v>
      </c>
      <c r="K51" s="358">
        <v>193</v>
      </c>
      <c r="L51" s="358">
        <v>37</v>
      </c>
      <c r="M51" s="359">
        <v>20</v>
      </c>
    </row>
    <row r="52" spans="2:13" ht="27.75" customHeight="1" x14ac:dyDescent="0.15">
      <c r="B52" s="1192"/>
      <c r="C52" s="1193"/>
      <c r="D52" s="106"/>
      <c r="E52" s="1196" t="s">
        <v>45</v>
      </c>
      <c r="F52" s="1196"/>
      <c r="G52" s="1196"/>
      <c r="H52" s="1197"/>
      <c r="I52" s="357">
        <v>7382</v>
      </c>
      <c r="J52" s="358">
        <v>7731</v>
      </c>
      <c r="K52" s="358">
        <v>7764</v>
      </c>
      <c r="L52" s="358">
        <v>7833</v>
      </c>
      <c r="M52" s="359">
        <v>7576</v>
      </c>
    </row>
    <row r="53" spans="2:13" ht="27.75" customHeight="1" thickBot="1" x14ac:dyDescent="0.2">
      <c r="B53" s="1203" t="s">
        <v>46</v>
      </c>
      <c r="C53" s="1204"/>
      <c r="D53" s="110"/>
      <c r="E53" s="1205" t="s">
        <v>47</v>
      </c>
      <c r="F53" s="1205"/>
      <c r="G53" s="1205"/>
      <c r="H53" s="1206"/>
      <c r="I53" s="360">
        <v>-6857</v>
      </c>
      <c r="J53" s="361">
        <v>-7390</v>
      </c>
      <c r="K53" s="361">
        <v>-8119</v>
      </c>
      <c r="L53" s="361">
        <v>-8103</v>
      </c>
      <c r="M53" s="362">
        <v>-8146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foJw48fXPvGBd8z/0fUWI0rCrS7T1AH1jDQXB41XO3JCg7URhMDB+TQJ9FVod0GoHMyXMltUjO7vLVLSeUyqg==" saltValue="f/s/eYqQG8w26PvBeDDT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60" zoomScaleNormal="6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2" t="s">
        <v>50</v>
      </c>
      <c r="D55" s="1212"/>
      <c r="E55" s="1213"/>
      <c r="F55" s="122">
        <v>3981</v>
      </c>
      <c r="G55" s="122">
        <v>4077</v>
      </c>
      <c r="H55" s="123">
        <v>4769</v>
      </c>
    </row>
    <row r="56" spans="2:8" ht="52.5" customHeight="1" x14ac:dyDescent="0.15">
      <c r="B56" s="124"/>
      <c r="C56" s="1214" t="s">
        <v>51</v>
      </c>
      <c r="D56" s="1214"/>
      <c r="E56" s="1215"/>
      <c r="F56" s="125">
        <v>185</v>
      </c>
      <c r="G56" s="125">
        <v>352</v>
      </c>
      <c r="H56" s="126">
        <v>342</v>
      </c>
    </row>
    <row r="57" spans="2:8" ht="53.25" customHeight="1" x14ac:dyDescent="0.15">
      <c r="B57" s="124"/>
      <c r="C57" s="1216" t="s">
        <v>52</v>
      </c>
      <c r="D57" s="1216"/>
      <c r="E57" s="1217"/>
      <c r="F57" s="127">
        <v>5520</v>
      </c>
      <c r="G57" s="127">
        <v>4820</v>
      </c>
      <c r="H57" s="128">
        <v>5458</v>
      </c>
    </row>
    <row r="58" spans="2:8" ht="45.75" customHeight="1" x14ac:dyDescent="0.15">
      <c r="B58" s="129"/>
      <c r="C58" s="1207" t="s">
        <v>575</v>
      </c>
      <c r="D58" s="1208"/>
      <c r="E58" s="1209"/>
      <c r="F58" s="363">
        <v>2024</v>
      </c>
      <c r="G58" s="363">
        <v>2334</v>
      </c>
      <c r="H58" s="130">
        <v>2612</v>
      </c>
    </row>
    <row r="59" spans="2:8" ht="45.75" customHeight="1" x14ac:dyDescent="0.15">
      <c r="B59" s="129"/>
      <c r="C59" s="1207" t="s">
        <v>576</v>
      </c>
      <c r="D59" s="1208"/>
      <c r="E59" s="1209"/>
      <c r="F59" s="363">
        <v>813</v>
      </c>
      <c r="G59" s="363">
        <v>795</v>
      </c>
      <c r="H59" s="130">
        <v>804</v>
      </c>
    </row>
    <row r="60" spans="2:8" ht="45.75" customHeight="1" x14ac:dyDescent="0.15">
      <c r="B60" s="129"/>
      <c r="C60" s="1207" t="s">
        <v>578</v>
      </c>
      <c r="D60" s="1208"/>
      <c r="E60" s="1209"/>
      <c r="F60" s="363">
        <v>476</v>
      </c>
      <c r="G60" s="365">
        <v>505</v>
      </c>
      <c r="H60" s="130">
        <v>526</v>
      </c>
    </row>
    <row r="61" spans="2:8" ht="45.75" customHeight="1" x14ac:dyDescent="0.15">
      <c r="B61" s="129"/>
      <c r="C61" s="1207" t="s">
        <v>579</v>
      </c>
      <c r="D61" s="1208"/>
      <c r="E61" s="1209"/>
      <c r="F61" s="363">
        <v>371</v>
      </c>
      <c r="G61" s="364">
        <v>42</v>
      </c>
      <c r="H61" s="130">
        <v>521</v>
      </c>
    </row>
    <row r="62" spans="2:8" ht="45.75" customHeight="1" thickBot="1" x14ac:dyDescent="0.2">
      <c r="B62" s="131"/>
      <c r="C62" s="1207" t="s">
        <v>577</v>
      </c>
      <c r="D62" s="1208"/>
      <c r="E62" s="1209"/>
      <c r="F62" s="132">
        <v>645</v>
      </c>
      <c r="G62" s="132">
        <v>478</v>
      </c>
      <c r="H62" s="133">
        <v>307</v>
      </c>
    </row>
    <row r="63" spans="2:8" ht="52.5" customHeight="1" thickBot="1" x14ac:dyDescent="0.2">
      <c r="B63" s="134"/>
      <c r="C63" s="1210" t="s">
        <v>53</v>
      </c>
      <c r="D63" s="1210"/>
      <c r="E63" s="1211"/>
      <c r="F63" s="135">
        <v>9686</v>
      </c>
      <c r="G63" s="135">
        <v>9249</v>
      </c>
      <c r="H63" s="136">
        <v>10568</v>
      </c>
    </row>
    <row r="64" spans="2:8" x14ac:dyDescent="0.15"/>
  </sheetData>
  <sheetProtection algorithmName="SHA-512" hashValue="65aaXVOOGDhZmARojBFm3QGomx5iAoEbq907b27QE604M8Jy2Fk+aRs4p+U27VYzZgkpN7yh050Uyot/8FenyA==" saltValue="yLLYF+XGxBhbMOSfq4Kadw==" spinCount="100000" sheet="1" objects="1" scenarios="1"/>
  <mergeCells count="9">
    <mergeCell ref="C62:E62"/>
    <mergeCell ref="C63:E63"/>
    <mergeCell ref="C55:E55"/>
    <mergeCell ref="C56:E56"/>
    <mergeCell ref="C57:E57"/>
    <mergeCell ref="C61:E61"/>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A32E-F68B-4451-B69A-5B5ABE67C21C}">
  <sheetPr>
    <pageSetUpPr fitToPage="1"/>
  </sheetPr>
  <dimension ref="A1:DE85"/>
  <sheetViews>
    <sheetView showGridLines="0" zoomScale="85" zoomScaleNormal="85" zoomScaleSheetLayoutView="55" workbookViewId="0">
      <selection activeCell="AM58" sqref="AM58"/>
    </sheetView>
  </sheetViews>
  <sheetFormatPr defaultColWidth="0" defaultRowHeight="13.5" customHeight="1" zeroHeight="1" x14ac:dyDescent="0.15"/>
  <cols>
    <col min="1" max="1" width="6.375" style="1220" customWidth="1"/>
    <col min="2" max="107" width="2.5" style="1220" customWidth="1"/>
    <col min="108" max="108" width="6.125" style="1227" customWidth="1"/>
    <col min="109" max="109" width="5.875" style="1226" customWidth="1"/>
    <col min="110" max="16384" width="8.625" style="1220" hidden="1"/>
  </cols>
  <sheetData>
    <row r="1" spans="1:109" ht="42.75" customHeight="1" x14ac:dyDescent="0.15">
      <c r="A1" s="1218"/>
      <c r="B1" s="1219"/>
      <c r="DD1" s="1220"/>
      <c r="DE1" s="1220"/>
    </row>
    <row r="2" spans="1:109" ht="25.5" customHeight="1" x14ac:dyDescent="0.15">
      <c r="A2" s="1221"/>
      <c r="C2" s="1221"/>
      <c r="O2" s="1221"/>
      <c r="P2" s="1221"/>
      <c r="Q2" s="1221"/>
      <c r="R2" s="1221"/>
      <c r="S2" s="1221"/>
      <c r="T2" s="1221"/>
      <c r="U2" s="1221"/>
      <c r="V2" s="1221"/>
      <c r="W2" s="1221"/>
      <c r="X2" s="1221"/>
      <c r="Y2" s="1221"/>
      <c r="Z2" s="1221"/>
      <c r="AA2" s="1221"/>
      <c r="AB2" s="1221"/>
      <c r="AC2" s="1221"/>
      <c r="AD2" s="1221"/>
      <c r="AE2" s="1221"/>
      <c r="AF2" s="1221"/>
      <c r="AG2" s="1221"/>
      <c r="AH2" s="1221"/>
      <c r="AI2" s="1221"/>
      <c r="AU2" s="1221"/>
      <c r="BG2" s="1221"/>
      <c r="BS2" s="1221"/>
      <c r="CE2" s="1221"/>
      <c r="CQ2" s="1221"/>
      <c r="DD2" s="1220"/>
      <c r="DE2" s="1220"/>
    </row>
    <row r="3" spans="1:109" ht="25.5" customHeight="1" x14ac:dyDescent="0.15">
      <c r="A3" s="1221"/>
      <c r="C3" s="1221"/>
      <c r="O3" s="1221"/>
      <c r="P3" s="1221"/>
      <c r="Q3" s="1221"/>
      <c r="R3" s="1221"/>
      <c r="S3" s="1221"/>
      <c r="T3" s="1221"/>
      <c r="U3" s="1221"/>
      <c r="V3" s="1221"/>
      <c r="W3" s="1221"/>
      <c r="X3" s="1221"/>
      <c r="Y3" s="1221"/>
      <c r="Z3" s="1221"/>
      <c r="AA3" s="1221"/>
      <c r="AB3" s="1221"/>
      <c r="AC3" s="1221"/>
      <c r="AD3" s="1221"/>
      <c r="AE3" s="1221"/>
      <c r="AF3" s="1221"/>
      <c r="AG3" s="1221"/>
      <c r="AH3" s="1221"/>
      <c r="AI3" s="1221"/>
      <c r="AU3" s="1221"/>
      <c r="BG3" s="1221"/>
      <c r="BS3" s="1221"/>
      <c r="CE3" s="1221"/>
      <c r="CQ3" s="1221"/>
      <c r="DD3" s="1220"/>
      <c r="DE3" s="1220"/>
    </row>
    <row r="4" spans="1:109" s="258" customFormat="1" x14ac:dyDescent="0.15">
      <c r="A4" s="1221"/>
      <c r="B4" s="1221"/>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BB4" s="1221"/>
      <c r="BC4" s="1221"/>
      <c r="BD4" s="1221"/>
      <c r="BE4" s="1221"/>
      <c r="BF4" s="1221"/>
      <c r="BG4" s="1221"/>
      <c r="BH4" s="1221"/>
      <c r="BI4" s="1221"/>
      <c r="BJ4" s="1221"/>
      <c r="BK4" s="1221"/>
      <c r="BL4" s="1221"/>
      <c r="BM4" s="1221"/>
      <c r="BN4" s="1221"/>
      <c r="BO4" s="1221"/>
      <c r="BP4" s="1221"/>
      <c r="BQ4" s="1221"/>
      <c r="BR4" s="1221"/>
      <c r="BS4" s="1221"/>
      <c r="BT4" s="1221"/>
      <c r="BU4" s="1221"/>
      <c r="BV4" s="1221"/>
      <c r="BW4" s="1221"/>
      <c r="BX4" s="1221"/>
      <c r="BY4" s="1221"/>
      <c r="BZ4" s="1221"/>
      <c r="CA4" s="1221"/>
      <c r="CB4" s="1221"/>
      <c r="CC4" s="1221"/>
      <c r="CD4" s="1221"/>
      <c r="CE4" s="1221"/>
      <c r="CF4" s="1221"/>
      <c r="CG4" s="1221"/>
      <c r="CH4" s="1221"/>
      <c r="CI4" s="1221"/>
      <c r="CJ4" s="1221"/>
      <c r="CK4" s="1221"/>
      <c r="CL4" s="1221"/>
      <c r="CM4" s="1221"/>
      <c r="CN4" s="1221"/>
      <c r="CO4" s="1221"/>
      <c r="CP4" s="1221"/>
      <c r="CQ4" s="1221"/>
      <c r="CR4" s="1221"/>
      <c r="CS4" s="1221"/>
      <c r="CT4" s="1221"/>
      <c r="CU4" s="1221"/>
      <c r="CV4" s="1221"/>
      <c r="CW4" s="1221"/>
      <c r="CX4" s="1221"/>
      <c r="CY4" s="1221"/>
      <c r="CZ4" s="1221"/>
      <c r="DA4" s="1221"/>
      <c r="DB4" s="1221"/>
      <c r="DC4" s="1221"/>
      <c r="DD4" s="1221"/>
      <c r="DE4" s="1221"/>
    </row>
    <row r="5" spans="1:109" s="258" customFormat="1" x14ac:dyDescent="0.15">
      <c r="A5" s="1221"/>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1"/>
      <c r="BC5" s="1221"/>
      <c r="BD5" s="1221"/>
      <c r="BE5" s="1221"/>
      <c r="BF5" s="1221"/>
      <c r="BG5" s="1221"/>
      <c r="BH5" s="1221"/>
      <c r="BI5" s="1221"/>
      <c r="BJ5" s="1221"/>
      <c r="BK5" s="1221"/>
      <c r="BL5" s="1221"/>
      <c r="BM5" s="1221"/>
      <c r="BN5" s="1221"/>
      <c r="BO5" s="1221"/>
      <c r="BP5" s="1221"/>
      <c r="BQ5" s="1221"/>
      <c r="BR5" s="1221"/>
      <c r="BS5" s="1221"/>
      <c r="BT5" s="1221"/>
      <c r="BU5" s="1221"/>
      <c r="BV5" s="1221"/>
      <c r="BW5" s="1221"/>
      <c r="BX5" s="1221"/>
      <c r="BY5" s="1221"/>
      <c r="BZ5" s="1221"/>
      <c r="CA5" s="1221"/>
      <c r="CB5" s="1221"/>
      <c r="CC5" s="1221"/>
      <c r="CD5" s="1221"/>
      <c r="CE5" s="1221"/>
      <c r="CF5" s="1221"/>
      <c r="CG5" s="1221"/>
      <c r="CH5" s="1221"/>
      <c r="CI5" s="1221"/>
      <c r="CJ5" s="1221"/>
      <c r="CK5" s="1221"/>
      <c r="CL5" s="1221"/>
      <c r="CM5" s="1221"/>
      <c r="CN5" s="1221"/>
      <c r="CO5" s="1221"/>
      <c r="CP5" s="1221"/>
      <c r="CQ5" s="1221"/>
      <c r="CR5" s="1221"/>
      <c r="CS5" s="1221"/>
      <c r="CT5" s="1221"/>
      <c r="CU5" s="1221"/>
      <c r="CV5" s="1221"/>
      <c r="CW5" s="1221"/>
      <c r="CX5" s="1221"/>
      <c r="CY5" s="1221"/>
      <c r="CZ5" s="1221"/>
      <c r="DA5" s="1221"/>
      <c r="DB5" s="1221"/>
      <c r="DC5" s="1221"/>
      <c r="DD5" s="1221"/>
      <c r="DE5" s="1221"/>
    </row>
    <row r="6" spans="1:109" s="258" customFormat="1" x14ac:dyDescent="0.15">
      <c r="A6" s="1221"/>
      <c r="B6" s="1221"/>
      <c r="C6" s="1221"/>
      <c r="D6" s="1221"/>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1221"/>
      <c r="AE6" s="1221"/>
      <c r="AF6" s="1221"/>
      <c r="AG6" s="1221"/>
      <c r="AH6" s="1221"/>
      <c r="AI6" s="1221"/>
      <c r="AJ6" s="1221"/>
      <c r="AK6" s="1221"/>
      <c r="AL6" s="1221"/>
      <c r="AM6" s="1221"/>
      <c r="AN6" s="1221"/>
      <c r="AO6" s="1221"/>
      <c r="AP6" s="1221"/>
      <c r="AQ6" s="1221"/>
      <c r="AR6" s="1221"/>
      <c r="AS6" s="1221"/>
      <c r="AT6" s="1221"/>
      <c r="AU6" s="1221"/>
      <c r="AV6" s="1221"/>
      <c r="AW6" s="1221"/>
      <c r="AX6" s="1221"/>
      <c r="AY6" s="1221"/>
      <c r="AZ6" s="1221"/>
      <c r="BA6" s="1221"/>
      <c r="BB6" s="1221"/>
      <c r="BC6" s="1221"/>
      <c r="BD6" s="1221"/>
      <c r="BE6" s="1221"/>
      <c r="BF6" s="1221"/>
      <c r="BG6" s="1221"/>
      <c r="BH6" s="1221"/>
      <c r="BI6" s="1221"/>
      <c r="BJ6" s="1221"/>
      <c r="BK6" s="1221"/>
      <c r="BL6" s="1221"/>
      <c r="BM6" s="1221"/>
      <c r="BN6" s="1221"/>
      <c r="BO6" s="1221"/>
      <c r="BP6" s="1221"/>
      <c r="BQ6" s="1221"/>
      <c r="BR6" s="1221"/>
      <c r="BS6" s="1221"/>
      <c r="BT6" s="1221"/>
      <c r="BU6" s="1221"/>
      <c r="BV6" s="1221"/>
      <c r="BW6" s="1221"/>
      <c r="BX6" s="1221"/>
      <c r="BY6" s="1221"/>
      <c r="BZ6" s="1221"/>
      <c r="CA6" s="1221"/>
      <c r="CB6" s="1221"/>
      <c r="CC6" s="1221"/>
      <c r="CD6" s="1221"/>
      <c r="CE6" s="1221"/>
      <c r="CF6" s="1221"/>
      <c r="CG6" s="1221"/>
      <c r="CH6" s="1221"/>
      <c r="CI6" s="1221"/>
      <c r="CJ6" s="1221"/>
      <c r="CK6" s="1221"/>
      <c r="CL6" s="1221"/>
      <c r="CM6" s="1221"/>
      <c r="CN6" s="1221"/>
      <c r="CO6" s="1221"/>
      <c r="CP6" s="1221"/>
      <c r="CQ6" s="1221"/>
      <c r="CR6" s="1221"/>
      <c r="CS6" s="1221"/>
      <c r="CT6" s="1221"/>
      <c r="CU6" s="1221"/>
      <c r="CV6" s="1221"/>
      <c r="CW6" s="1221"/>
      <c r="CX6" s="1221"/>
      <c r="CY6" s="1221"/>
      <c r="CZ6" s="1221"/>
      <c r="DA6" s="1221"/>
      <c r="DB6" s="1221"/>
      <c r="DC6" s="1221"/>
      <c r="DD6" s="1221"/>
      <c r="DE6" s="1221"/>
    </row>
    <row r="7" spans="1:109" s="258" customFormat="1" x14ac:dyDescent="0.15">
      <c r="A7" s="1221"/>
      <c r="B7" s="1221"/>
      <c r="C7" s="1221"/>
      <c r="D7" s="1221"/>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1221"/>
      <c r="AM7" s="1221"/>
      <c r="AN7" s="1221"/>
      <c r="AO7" s="1221"/>
      <c r="AP7" s="1221"/>
      <c r="AQ7" s="1221"/>
      <c r="AR7" s="1221"/>
      <c r="AS7" s="1221"/>
      <c r="AT7" s="1221"/>
      <c r="AU7" s="1221"/>
      <c r="AV7" s="1221"/>
      <c r="AW7" s="1221"/>
      <c r="AX7" s="1221"/>
      <c r="AY7" s="1221"/>
      <c r="AZ7" s="1221"/>
      <c r="BA7" s="1221"/>
      <c r="BB7" s="1221"/>
      <c r="BC7" s="1221"/>
      <c r="BD7" s="1221"/>
      <c r="BE7" s="1221"/>
      <c r="BF7" s="1221"/>
      <c r="BG7" s="1221"/>
      <c r="BH7" s="1221"/>
      <c r="BI7" s="1221"/>
      <c r="BJ7" s="1221"/>
      <c r="BK7" s="1221"/>
      <c r="BL7" s="1221"/>
      <c r="BM7" s="1221"/>
      <c r="BN7" s="1221"/>
      <c r="BO7" s="1221"/>
      <c r="BP7" s="1221"/>
      <c r="BQ7" s="1221"/>
      <c r="BR7" s="1221"/>
      <c r="BS7" s="1221"/>
      <c r="BT7" s="1221"/>
      <c r="BU7" s="1221"/>
      <c r="BV7" s="1221"/>
      <c r="BW7" s="1221"/>
      <c r="BX7" s="1221"/>
      <c r="BY7" s="1221"/>
      <c r="BZ7" s="1221"/>
      <c r="CA7" s="1221"/>
      <c r="CB7" s="1221"/>
      <c r="CC7" s="1221"/>
      <c r="CD7" s="1221"/>
      <c r="CE7" s="1221"/>
      <c r="CF7" s="1221"/>
      <c r="CG7" s="1221"/>
      <c r="CH7" s="1221"/>
      <c r="CI7" s="1221"/>
      <c r="CJ7" s="1221"/>
      <c r="CK7" s="1221"/>
      <c r="CL7" s="1221"/>
      <c r="CM7" s="1221"/>
      <c r="CN7" s="1221"/>
      <c r="CO7" s="1221"/>
      <c r="CP7" s="1221"/>
      <c r="CQ7" s="1221"/>
      <c r="CR7" s="1221"/>
      <c r="CS7" s="1221"/>
      <c r="CT7" s="1221"/>
      <c r="CU7" s="1221"/>
      <c r="CV7" s="1221"/>
      <c r="CW7" s="1221"/>
      <c r="CX7" s="1221"/>
      <c r="CY7" s="1221"/>
      <c r="CZ7" s="1221"/>
      <c r="DA7" s="1221"/>
      <c r="DB7" s="1221"/>
      <c r="DC7" s="1221"/>
      <c r="DD7" s="1221"/>
      <c r="DE7" s="1221"/>
    </row>
    <row r="8" spans="1:109" s="258" customFormat="1" x14ac:dyDescent="0.15">
      <c r="A8" s="1221"/>
      <c r="B8" s="1221"/>
      <c r="C8" s="1221"/>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1221"/>
      <c r="AM8" s="1221"/>
      <c r="AN8" s="1221"/>
      <c r="AO8" s="1221"/>
      <c r="AP8" s="1221"/>
      <c r="AQ8" s="1221"/>
      <c r="AR8" s="1221"/>
      <c r="AS8" s="1221"/>
      <c r="AT8" s="1221"/>
      <c r="AU8" s="1221"/>
      <c r="AV8" s="1221"/>
      <c r="AW8" s="1221"/>
      <c r="AX8" s="1221"/>
      <c r="AY8" s="1221"/>
      <c r="AZ8" s="1221"/>
      <c r="BA8" s="1221"/>
      <c r="BB8" s="1221"/>
      <c r="BC8" s="1221"/>
      <c r="BD8" s="1221"/>
      <c r="BE8" s="1221"/>
      <c r="BF8" s="1221"/>
      <c r="BG8" s="1221"/>
      <c r="BH8" s="1221"/>
      <c r="BI8" s="1221"/>
      <c r="BJ8" s="1221"/>
      <c r="BK8" s="1221"/>
      <c r="BL8" s="1221"/>
      <c r="BM8" s="1221"/>
      <c r="BN8" s="1221"/>
      <c r="BO8" s="1221"/>
      <c r="BP8" s="1221"/>
      <c r="BQ8" s="1221"/>
      <c r="BR8" s="1221"/>
      <c r="BS8" s="1221"/>
      <c r="BT8" s="1221"/>
      <c r="BU8" s="1221"/>
      <c r="BV8" s="1221"/>
      <c r="BW8" s="1221"/>
      <c r="BX8" s="1221"/>
      <c r="BY8" s="1221"/>
      <c r="BZ8" s="1221"/>
      <c r="CA8" s="1221"/>
      <c r="CB8" s="1221"/>
      <c r="CC8" s="1221"/>
      <c r="CD8" s="1221"/>
      <c r="CE8" s="1221"/>
      <c r="CF8" s="1221"/>
      <c r="CG8" s="1221"/>
      <c r="CH8" s="1221"/>
      <c r="CI8" s="1221"/>
      <c r="CJ8" s="1221"/>
      <c r="CK8" s="1221"/>
      <c r="CL8" s="1221"/>
      <c r="CM8" s="1221"/>
      <c r="CN8" s="1221"/>
      <c r="CO8" s="1221"/>
      <c r="CP8" s="1221"/>
      <c r="CQ8" s="1221"/>
      <c r="CR8" s="1221"/>
      <c r="CS8" s="1221"/>
      <c r="CT8" s="1221"/>
      <c r="CU8" s="1221"/>
      <c r="CV8" s="1221"/>
      <c r="CW8" s="1221"/>
      <c r="CX8" s="1221"/>
      <c r="CY8" s="1221"/>
      <c r="CZ8" s="1221"/>
      <c r="DA8" s="1221"/>
      <c r="DB8" s="1221"/>
      <c r="DC8" s="1221"/>
      <c r="DD8" s="1221"/>
      <c r="DE8" s="1221"/>
    </row>
    <row r="9" spans="1:109" s="258" customFormat="1" x14ac:dyDescent="0.15">
      <c r="A9" s="1221"/>
      <c r="B9" s="1221"/>
      <c r="C9" s="1221"/>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1221"/>
      <c r="AM9" s="1221"/>
      <c r="AN9" s="1221"/>
      <c r="AO9" s="1221"/>
      <c r="AP9" s="1221"/>
      <c r="AQ9" s="1221"/>
      <c r="AR9" s="1221"/>
      <c r="AS9" s="1221"/>
      <c r="AT9" s="1221"/>
      <c r="AU9" s="1221"/>
      <c r="AV9" s="1221"/>
      <c r="AW9" s="1221"/>
      <c r="AX9" s="1221"/>
      <c r="AY9" s="1221"/>
      <c r="AZ9" s="1221"/>
      <c r="BA9" s="1221"/>
      <c r="BB9" s="1221"/>
      <c r="BC9" s="1221"/>
      <c r="BD9" s="1221"/>
      <c r="BE9" s="1221"/>
      <c r="BF9" s="1221"/>
      <c r="BG9" s="1221"/>
      <c r="BH9" s="1221"/>
      <c r="BI9" s="1221"/>
      <c r="BJ9" s="1221"/>
      <c r="BK9" s="1221"/>
      <c r="BL9" s="1221"/>
      <c r="BM9" s="1221"/>
      <c r="BN9" s="1221"/>
      <c r="BO9" s="1221"/>
      <c r="BP9" s="1221"/>
      <c r="BQ9" s="1221"/>
      <c r="BR9" s="1221"/>
      <c r="BS9" s="1221"/>
      <c r="BT9" s="1221"/>
      <c r="BU9" s="1221"/>
      <c r="BV9" s="1221"/>
      <c r="BW9" s="1221"/>
      <c r="BX9" s="1221"/>
      <c r="BY9" s="1221"/>
      <c r="BZ9" s="1221"/>
      <c r="CA9" s="1221"/>
      <c r="CB9" s="1221"/>
      <c r="CC9" s="1221"/>
      <c r="CD9" s="1221"/>
      <c r="CE9" s="1221"/>
      <c r="CF9" s="1221"/>
      <c r="CG9" s="1221"/>
      <c r="CH9" s="1221"/>
      <c r="CI9" s="1221"/>
      <c r="CJ9" s="1221"/>
      <c r="CK9" s="1221"/>
      <c r="CL9" s="1221"/>
      <c r="CM9" s="1221"/>
      <c r="CN9" s="1221"/>
      <c r="CO9" s="1221"/>
      <c r="CP9" s="1221"/>
      <c r="CQ9" s="1221"/>
      <c r="CR9" s="1221"/>
      <c r="CS9" s="1221"/>
      <c r="CT9" s="1221"/>
      <c r="CU9" s="1221"/>
      <c r="CV9" s="1221"/>
      <c r="CW9" s="1221"/>
      <c r="CX9" s="1221"/>
      <c r="CY9" s="1221"/>
      <c r="CZ9" s="1221"/>
      <c r="DA9" s="1221"/>
      <c r="DB9" s="1221"/>
      <c r="DC9" s="1221"/>
      <c r="DD9" s="1221"/>
      <c r="DE9" s="1221"/>
    </row>
    <row r="10" spans="1:109" s="258" customFormat="1" x14ac:dyDescent="0.15">
      <c r="A10" s="1221"/>
      <c r="B10" s="1221"/>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1221"/>
      <c r="AH10" s="1221"/>
      <c r="AI10" s="1221"/>
      <c r="AJ10" s="1221"/>
      <c r="AK10" s="1221"/>
      <c r="AL10" s="1221"/>
      <c r="AM10" s="1221"/>
      <c r="AN10" s="1221"/>
      <c r="AO10" s="1221"/>
      <c r="AP10" s="1221"/>
      <c r="AQ10" s="1221"/>
      <c r="AR10" s="1221"/>
      <c r="AS10" s="1221"/>
      <c r="AT10" s="1221"/>
      <c r="AU10" s="1221"/>
      <c r="AV10" s="1221"/>
      <c r="AW10" s="1221"/>
      <c r="AX10" s="1221"/>
      <c r="AY10" s="1221"/>
      <c r="AZ10" s="1221"/>
      <c r="BA10" s="1221"/>
      <c r="BB10" s="1221"/>
      <c r="BC10" s="1221"/>
      <c r="BD10" s="1221"/>
      <c r="BE10" s="1221"/>
      <c r="BF10" s="1221"/>
      <c r="BG10" s="1221"/>
      <c r="BH10" s="1221"/>
      <c r="BI10" s="1221"/>
      <c r="BJ10" s="1221"/>
      <c r="BK10" s="1221"/>
      <c r="BL10" s="1221"/>
      <c r="BM10" s="1221"/>
      <c r="BN10" s="1221"/>
      <c r="BO10" s="1221"/>
      <c r="BP10" s="1221"/>
      <c r="BQ10" s="1221"/>
      <c r="BR10" s="1221"/>
      <c r="BS10" s="1221"/>
      <c r="BT10" s="1221"/>
      <c r="BU10" s="1221"/>
      <c r="BV10" s="1221"/>
      <c r="BW10" s="1221"/>
      <c r="BX10" s="1221"/>
      <c r="BY10" s="1221"/>
      <c r="BZ10" s="1221"/>
      <c r="CA10" s="1221"/>
      <c r="CB10" s="1221"/>
      <c r="CC10" s="1221"/>
      <c r="CD10" s="1221"/>
      <c r="CE10" s="1221"/>
      <c r="CF10" s="1221"/>
      <c r="CG10" s="1221"/>
      <c r="CH10" s="1221"/>
      <c r="CI10" s="1221"/>
      <c r="CJ10" s="1221"/>
      <c r="CK10" s="1221"/>
      <c r="CL10" s="1221"/>
      <c r="CM10" s="1221"/>
      <c r="CN10" s="1221"/>
      <c r="CO10" s="1221"/>
      <c r="CP10" s="1221"/>
      <c r="CQ10" s="1221"/>
      <c r="CR10" s="1221"/>
      <c r="CS10" s="1221"/>
      <c r="CT10" s="1221"/>
      <c r="CU10" s="1221"/>
      <c r="CV10" s="1221"/>
      <c r="CW10" s="1221"/>
      <c r="CX10" s="1221"/>
      <c r="CY10" s="1221"/>
      <c r="CZ10" s="1221"/>
      <c r="DA10" s="1221"/>
      <c r="DB10" s="1221"/>
      <c r="DC10" s="1221"/>
      <c r="DD10" s="1221"/>
      <c r="DE10" s="1221"/>
    </row>
    <row r="11" spans="1:109" s="258" customFormat="1" x14ac:dyDescent="0.15">
      <c r="A11" s="1221"/>
      <c r="B11" s="1221"/>
      <c r="C11" s="1221"/>
      <c r="D11" s="1221"/>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1221"/>
      <c r="AM11" s="1221"/>
      <c r="AN11" s="1221"/>
      <c r="AO11" s="1221"/>
      <c r="AP11" s="1221"/>
      <c r="AQ11" s="1221"/>
      <c r="AR11" s="1221"/>
      <c r="AS11" s="1221"/>
      <c r="AT11" s="1221"/>
      <c r="AU11" s="1221"/>
      <c r="AV11" s="1221"/>
      <c r="AW11" s="1221"/>
      <c r="AX11" s="1221"/>
      <c r="AY11" s="1221"/>
      <c r="AZ11" s="1221"/>
      <c r="BA11" s="1221"/>
      <c r="BB11" s="1221"/>
      <c r="BC11" s="1221"/>
      <c r="BD11" s="1221"/>
      <c r="BE11" s="1221"/>
      <c r="BF11" s="1221"/>
      <c r="BG11" s="1221"/>
      <c r="BH11" s="1221"/>
      <c r="BI11" s="1221"/>
      <c r="BJ11" s="1221"/>
      <c r="BK11" s="1221"/>
      <c r="BL11" s="1221"/>
      <c r="BM11" s="1221"/>
      <c r="BN11" s="1221"/>
      <c r="BO11" s="1221"/>
      <c r="BP11" s="1221"/>
      <c r="BQ11" s="1221"/>
      <c r="BR11" s="1221"/>
      <c r="BS11" s="1221"/>
      <c r="BT11" s="1221"/>
      <c r="BU11" s="1221"/>
      <c r="BV11" s="1221"/>
      <c r="BW11" s="1221"/>
      <c r="BX11" s="1221"/>
      <c r="BY11" s="1221"/>
      <c r="BZ11" s="1221"/>
      <c r="CA11" s="1221"/>
      <c r="CB11" s="1221"/>
      <c r="CC11" s="1221"/>
      <c r="CD11" s="1221"/>
      <c r="CE11" s="1221"/>
      <c r="CF11" s="1221"/>
      <c r="CG11" s="1221"/>
      <c r="CH11" s="1221"/>
      <c r="CI11" s="1221"/>
      <c r="CJ11" s="1221"/>
      <c r="CK11" s="1221"/>
      <c r="CL11" s="1221"/>
      <c r="CM11" s="1221"/>
      <c r="CN11" s="1221"/>
      <c r="CO11" s="1221"/>
      <c r="CP11" s="1221"/>
      <c r="CQ11" s="1221"/>
      <c r="CR11" s="1221"/>
      <c r="CS11" s="1221"/>
      <c r="CT11" s="1221"/>
      <c r="CU11" s="1221"/>
      <c r="CV11" s="1221"/>
      <c r="CW11" s="1221"/>
      <c r="CX11" s="1221"/>
      <c r="CY11" s="1221"/>
      <c r="CZ11" s="1221"/>
      <c r="DA11" s="1221"/>
      <c r="DB11" s="1221"/>
      <c r="DC11" s="1221"/>
      <c r="DD11" s="1221"/>
      <c r="DE11" s="1221"/>
    </row>
    <row r="12" spans="1:109" s="258" customFormat="1" x14ac:dyDescent="0.15">
      <c r="A12" s="1221"/>
      <c r="B12" s="1221"/>
      <c r="C12" s="1221"/>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1221"/>
      <c r="AM12" s="1221"/>
      <c r="AN12" s="1221"/>
      <c r="AO12" s="1221"/>
      <c r="AP12" s="1221"/>
      <c r="AQ12" s="1221"/>
      <c r="AR12" s="1221"/>
      <c r="AS12" s="1221"/>
      <c r="AT12" s="1221"/>
      <c r="AU12" s="1221"/>
      <c r="AV12" s="1221"/>
      <c r="AW12" s="1221"/>
      <c r="AX12" s="1221"/>
      <c r="AY12" s="1221"/>
      <c r="AZ12" s="1221"/>
      <c r="BA12" s="1221"/>
      <c r="BB12" s="1221"/>
      <c r="BC12" s="1221"/>
      <c r="BD12" s="1221"/>
      <c r="BE12" s="1221"/>
      <c r="BF12" s="1221"/>
      <c r="BG12" s="1221"/>
      <c r="BH12" s="1221"/>
      <c r="BI12" s="1221"/>
      <c r="BJ12" s="1221"/>
      <c r="BK12" s="1221"/>
      <c r="BL12" s="1221"/>
      <c r="BM12" s="1221"/>
      <c r="BN12" s="1221"/>
      <c r="BO12" s="1221"/>
      <c r="BP12" s="1221"/>
      <c r="BQ12" s="1221"/>
      <c r="BR12" s="1221"/>
      <c r="BS12" s="1221"/>
      <c r="BT12" s="1221"/>
      <c r="BU12" s="1221"/>
      <c r="BV12" s="1221"/>
      <c r="BW12" s="1221"/>
      <c r="BX12" s="1221"/>
      <c r="BY12" s="1221"/>
      <c r="BZ12" s="1221"/>
      <c r="CA12" s="1221"/>
      <c r="CB12" s="1221"/>
      <c r="CC12" s="1221"/>
      <c r="CD12" s="1221"/>
      <c r="CE12" s="1221"/>
      <c r="CF12" s="1221"/>
      <c r="CG12" s="1221"/>
      <c r="CH12" s="1221"/>
      <c r="CI12" s="1221"/>
      <c r="CJ12" s="1221"/>
      <c r="CK12" s="1221"/>
      <c r="CL12" s="1221"/>
      <c r="CM12" s="1221"/>
      <c r="CN12" s="1221"/>
      <c r="CO12" s="1221"/>
      <c r="CP12" s="1221"/>
      <c r="CQ12" s="1221"/>
      <c r="CR12" s="1221"/>
      <c r="CS12" s="1221"/>
      <c r="CT12" s="1221"/>
      <c r="CU12" s="1221"/>
      <c r="CV12" s="1221"/>
      <c r="CW12" s="1221"/>
      <c r="CX12" s="1221"/>
      <c r="CY12" s="1221"/>
      <c r="CZ12" s="1221"/>
      <c r="DA12" s="1221"/>
      <c r="DB12" s="1221"/>
      <c r="DC12" s="1221"/>
      <c r="DD12" s="1221"/>
      <c r="DE12" s="1221"/>
    </row>
    <row r="13" spans="1:109" s="258" customFormat="1" x14ac:dyDescent="0.15">
      <c r="A13" s="1221"/>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221"/>
      <c r="AM13" s="1221"/>
      <c r="AN13" s="1221"/>
      <c r="AO13" s="1221"/>
      <c r="AP13" s="1221"/>
      <c r="AQ13" s="1221"/>
      <c r="AR13" s="1221"/>
      <c r="AS13" s="1221"/>
      <c r="AT13" s="1221"/>
      <c r="AU13" s="1221"/>
      <c r="AV13" s="1221"/>
      <c r="AW13" s="1221"/>
      <c r="AX13" s="1221"/>
      <c r="AY13" s="1221"/>
      <c r="AZ13" s="1221"/>
      <c r="BA13" s="1221"/>
      <c r="BB13" s="1221"/>
      <c r="BC13" s="1221"/>
      <c r="BD13" s="1221"/>
      <c r="BE13" s="1221"/>
      <c r="BF13" s="1221"/>
      <c r="BG13" s="1221"/>
      <c r="BH13" s="1221"/>
      <c r="BI13" s="1221"/>
      <c r="BJ13" s="1221"/>
      <c r="BK13" s="1221"/>
      <c r="BL13" s="1221"/>
      <c r="BM13" s="1221"/>
      <c r="BN13" s="1221"/>
      <c r="BO13" s="1221"/>
      <c r="BP13" s="1221"/>
      <c r="BQ13" s="1221"/>
      <c r="BR13" s="1221"/>
      <c r="BS13" s="1221"/>
      <c r="BT13" s="1221"/>
      <c r="BU13" s="1221"/>
      <c r="BV13" s="1221"/>
      <c r="BW13" s="1221"/>
      <c r="BX13" s="1221"/>
      <c r="BY13" s="1221"/>
      <c r="BZ13" s="1221"/>
      <c r="CA13" s="1221"/>
      <c r="CB13" s="1221"/>
      <c r="CC13" s="1221"/>
      <c r="CD13" s="1221"/>
      <c r="CE13" s="1221"/>
      <c r="CF13" s="1221"/>
      <c r="CG13" s="1221"/>
      <c r="CH13" s="1221"/>
      <c r="CI13" s="1221"/>
      <c r="CJ13" s="1221"/>
      <c r="CK13" s="1221"/>
      <c r="CL13" s="1221"/>
      <c r="CM13" s="1221"/>
      <c r="CN13" s="1221"/>
      <c r="CO13" s="1221"/>
      <c r="CP13" s="1221"/>
      <c r="CQ13" s="1221"/>
      <c r="CR13" s="1221"/>
      <c r="CS13" s="1221"/>
      <c r="CT13" s="1221"/>
      <c r="CU13" s="1221"/>
      <c r="CV13" s="1221"/>
      <c r="CW13" s="1221"/>
      <c r="CX13" s="1221"/>
      <c r="CY13" s="1221"/>
      <c r="CZ13" s="1221"/>
      <c r="DA13" s="1221"/>
      <c r="DB13" s="1221"/>
      <c r="DC13" s="1221"/>
      <c r="DD13" s="1221"/>
      <c r="DE13" s="1221"/>
    </row>
    <row r="14" spans="1:109" s="258" customFormat="1" x14ac:dyDescent="0.15">
      <c r="A14" s="1221"/>
      <c r="B14" s="1221"/>
      <c r="C14" s="1221"/>
      <c r="D14" s="1221"/>
      <c r="E14" s="1221"/>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221"/>
      <c r="AM14" s="1221"/>
      <c r="AN14" s="1221"/>
      <c r="AO14" s="1221"/>
      <c r="AP14" s="1221"/>
      <c r="AQ14" s="1221"/>
      <c r="AR14" s="1221"/>
      <c r="AS14" s="1221"/>
      <c r="AT14" s="1221"/>
      <c r="AU14" s="1221"/>
      <c r="AV14" s="1221"/>
      <c r="AW14" s="1221"/>
      <c r="AX14" s="1221"/>
      <c r="AY14" s="1221"/>
      <c r="AZ14" s="1221"/>
      <c r="BA14" s="1221"/>
      <c r="BB14" s="1221"/>
      <c r="BC14" s="1221"/>
      <c r="BD14" s="1221"/>
      <c r="BE14" s="1221"/>
      <c r="BF14" s="1221"/>
      <c r="BG14" s="1221"/>
      <c r="BH14" s="1221"/>
      <c r="BI14" s="1221"/>
      <c r="BJ14" s="1221"/>
      <c r="BK14" s="1221"/>
      <c r="BL14" s="1221"/>
      <c r="BM14" s="1221"/>
      <c r="BN14" s="1221"/>
      <c r="BO14" s="1221"/>
      <c r="BP14" s="1221"/>
      <c r="BQ14" s="1221"/>
      <c r="BR14" s="1221"/>
      <c r="BS14" s="1221"/>
      <c r="BT14" s="1221"/>
      <c r="BU14" s="1221"/>
      <c r="BV14" s="1221"/>
      <c r="BW14" s="1221"/>
      <c r="BX14" s="1221"/>
      <c r="BY14" s="1221"/>
      <c r="BZ14" s="1221"/>
      <c r="CA14" s="1221"/>
      <c r="CB14" s="1221"/>
      <c r="CC14" s="1221"/>
      <c r="CD14" s="1221"/>
      <c r="CE14" s="1221"/>
      <c r="CF14" s="1221"/>
      <c r="CG14" s="1221"/>
      <c r="CH14" s="1221"/>
      <c r="CI14" s="1221"/>
      <c r="CJ14" s="1221"/>
      <c r="CK14" s="1221"/>
      <c r="CL14" s="1221"/>
      <c r="CM14" s="1221"/>
      <c r="CN14" s="1221"/>
      <c r="CO14" s="1221"/>
      <c r="CP14" s="1221"/>
      <c r="CQ14" s="1221"/>
      <c r="CR14" s="1221"/>
      <c r="CS14" s="1221"/>
      <c r="CT14" s="1221"/>
      <c r="CU14" s="1221"/>
      <c r="CV14" s="1221"/>
      <c r="CW14" s="1221"/>
      <c r="CX14" s="1221"/>
      <c r="CY14" s="1221"/>
      <c r="CZ14" s="1221"/>
      <c r="DA14" s="1221"/>
      <c r="DB14" s="1221"/>
      <c r="DC14" s="1221"/>
      <c r="DD14" s="1221"/>
      <c r="DE14" s="1221"/>
    </row>
    <row r="15" spans="1:109" s="258" customFormat="1" x14ac:dyDescent="0.15">
      <c r="A15" s="1220"/>
      <c r="B15" s="1221"/>
      <c r="C15" s="1221"/>
      <c r="D15" s="1221"/>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1221"/>
      <c r="AM15" s="1221"/>
      <c r="AN15" s="1221"/>
      <c r="AO15" s="1221"/>
      <c r="AP15" s="1221"/>
      <c r="AQ15" s="1221"/>
      <c r="AR15" s="1221"/>
      <c r="AS15" s="1221"/>
      <c r="AT15" s="1221"/>
      <c r="AU15" s="1221"/>
      <c r="AV15" s="1221"/>
      <c r="AW15" s="1221"/>
      <c r="AX15" s="1221"/>
      <c r="AY15" s="1221"/>
      <c r="AZ15" s="1221"/>
      <c r="BA15" s="1221"/>
      <c r="BB15" s="1221"/>
      <c r="BC15" s="1221"/>
      <c r="BD15" s="1221"/>
      <c r="BE15" s="1221"/>
      <c r="BF15" s="1221"/>
      <c r="BG15" s="1221"/>
      <c r="BH15" s="1221"/>
      <c r="BI15" s="1221"/>
      <c r="BJ15" s="1221"/>
      <c r="BK15" s="1221"/>
      <c r="BL15" s="1221"/>
      <c r="BM15" s="1221"/>
      <c r="BN15" s="1221"/>
      <c r="BO15" s="1221"/>
      <c r="BP15" s="1221"/>
      <c r="BQ15" s="1221"/>
      <c r="BR15" s="1221"/>
      <c r="BS15" s="1221"/>
      <c r="BT15" s="1221"/>
      <c r="BU15" s="1221"/>
      <c r="BV15" s="1221"/>
      <c r="BW15" s="1221"/>
      <c r="BX15" s="1221"/>
      <c r="BY15" s="1221"/>
      <c r="BZ15" s="1221"/>
      <c r="CA15" s="1221"/>
      <c r="CB15" s="1221"/>
      <c r="CC15" s="1221"/>
      <c r="CD15" s="1221"/>
      <c r="CE15" s="1221"/>
      <c r="CF15" s="1221"/>
      <c r="CG15" s="1221"/>
      <c r="CH15" s="1221"/>
      <c r="CI15" s="1221"/>
      <c r="CJ15" s="1221"/>
      <c r="CK15" s="1221"/>
      <c r="CL15" s="1221"/>
      <c r="CM15" s="1221"/>
      <c r="CN15" s="1221"/>
      <c r="CO15" s="1221"/>
      <c r="CP15" s="1221"/>
      <c r="CQ15" s="1221"/>
      <c r="CR15" s="1221"/>
      <c r="CS15" s="1221"/>
      <c r="CT15" s="1221"/>
      <c r="CU15" s="1221"/>
      <c r="CV15" s="1221"/>
      <c r="CW15" s="1221"/>
      <c r="CX15" s="1221"/>
      <c r="CY15" s="1221"/>
      <c r="CZ15" s="1221"/>
      <c r="DA15" s="1221"/>
      <c r="DB15" s="1221"/>
      <c r="DC15" s="1221"/>
      <c r="DD15" s="1221"/>
      <c r="DE15" s="1221"/>
    </row>
    <row r="16" spans="1:109" s="258" customFormat="1" x14ac:dyDescent="0.15">
      <c r="A16" s="1220"/>
      <c r="B16" s="1221"/>
      <c r="C16" s="1221"/>
      <c r="D16" s="1221"/>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1221"/>
      <c r="AM16" s="1221"/>
      <c r="AN16" s="1221"/>
      <c r="AO16" s="1221"/>
      <c r="AP16" s="1221"/>
      <c r="AQ16" s="1221"/>
      <c r="AR16" s="1221"/>
      <c r="AS16" s="1221"/>
      <c r="AT16" s="1221"/>
      <c r="AU16" s="1221"/>
      <c r="AV16" s="1221"/>
      <c r="AW16" s="1221"/>
      <c r="AX16" s="1221"/>
      <c r="AY16" s="1221"/>
      <c r="AZ16" s="1221"/>
      <c r="BA16" s="1221"/>
      <c r="BB16" s="1221"/>
      <c r="BC16" s="1221"/>
      <c r="BD16" s="1221"/>
      <c r="BE16" s="1221"/>
      <c r="BF16" s="1221"/>
      <c r="BG16" s="1221"/>
      <c r="BH16" s="1221"/>
      <c r="BI16" s="1221"/>
      <c r="BJ16" s="1221"/>
      <c r="BK16" s="1221"/>
      <c r="BL16" s="1221"/>
      <c r="BM16" s="1221"/>
      <c r="BN16" s="1221"/>
      <c r="BO16" s="1221"/>
      <c r="BP16" s="1221"/>
      <c r="BQ16" s="1221"/>
      <c r="BR16" s="1221"/>
      <c r="BS16" s="1221"/>
      <c r="BT16" s="1221"/>
      <c r="BU16" s="1221"/>
      <c r="BV16" s="1221"/>
      <c r="BW16" s="1221"/>
      <c r="BX16" s="1221"/>
      <c r="BY16" s="1221"/>
      <c r="BZ16" s="1221"/>
      <c r="CA16" s="1221"/>
      <c r="CB16" s="1221"/>
      <c r="CC16" s="1221"/>
      <c r="CD16" s="1221"/>
      <c r="CE16" s="1221"/>
      <c r="CF16" s="1221"/>
      <c r="CG16" s="1221"/>
      <c r="CH16" s="1221"/>
      <c r="CI16" s="1221"/>
      <c r="CJ16" s="1221"/>
      <c r="CK16" s="1221"/>
      <c r="CL16" s="1221"/>
      <c r="CM16" s="1221"/>
      <c r="CN16" s="1221"/>
      <c r="CO16" s="1221"/>
      <c r="CP16" s="1221"/>
      <c r="CQ16" s="1221"/>
      <c r="CR16" s="1221"/>
      <c r="CS16" s="1221"/>
      <c r="CT16" s="1221"/>
      <c r="CU16" s="1221"/>
      <c r="CV16" s="1221"/>
      <c r="CW16" s="1221"/>
      <c r="CX16" s="1221"/>
      <c r="CY16" s="1221"/>
      <c r="CZ16" s="1221"/>
      <c r="DA16" s="1221"/>
      <c r="DB16" s="1221"/>
      <c r="DC16" s="1221"/>
      <c r="DD16" s="1221"/>
      <c r="DE16" s="1221"/>
    </row>
    <row r="17" spans="1:109" s="258" customFormat="1" x14ac:dyDescent="0.15">
      <c r="A17" s="1220"/>
      <c r="B17" s="1221"/>
      <c r="C17" s="1221"/>
      <c r="D17" s="1221"/>
      <c r="E17" s="1221"/>
      <c r="F17" s="1221"/>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c r="AE17" s="1221"/>
      <c r="AF17" s="1221"/>
      <c r="AG17" s="1221"/>
      <c r="AH17" s="1221"/>
      <c r="AI17" s="1221"/>
      <c r="AJ17" s="1221"/>
      <c r="AK17" s="1221"/>
      <c r="AL17" s="1221"/>
      <c r="AM17" s="1221"/>
      <c r="AN17" s="1221"/>
      <c r="AO17" s="1221"/>
      <c r="AP17" s="1221"/>
      <c r="AQ17" s="1221"/>
      <c r="AR17" s="1221"/>
      <c r="AS17" s="1221"/>
      <c r="AT17" s="1221"/>
      <c r="AU17" s="1221"/>
      <c r="AV17" s="1221"/>
      <c r="AW17" s="1221"/>
      <c r="AX17" s="1221"/>
      <c r="AY17" s="1221"/>
      <c r="AZ17" s="1221"/>
      <c r="BA17" s="1221"/>
      <c r="BB17" s="1221"/>
      <c r="BC17" s="1221"/>
      <c r="BD17" s="1221"/>
      <c r="BE17" s="1221"/>
      <c r="BF17" s="1221"/>
      <c r="BG17" s="1221"/>
      <c r="BH17" s="1221"/>
      <c r="BI17" s="1221"/>
      <c r="BJ17" s="1221"/>
      <c r="BK17" s="1221"/>
      <c r="BL17" s="1221"/>
      <c r="BM17" s="1221"/>
      <c r="BN17" s="1221"/>
      <c r="BO17" s="1221"/>
      <c r="BP17" s="1221"/>
      <c r="BQ17" s="1221"/>
      <c r="BR17" s="1221"/>
      <c r="BS17" s="1221"/>
      <c r="BT17" s="1221"/>
      <c r="BU17" s="1221"/>
      <c r="BV17" s="1221"/>
      <c r="BW17" s="1221"/>
      <c r="BX17" s="1221"/>
      <c r="BY17" s="1221"/>
      <c r="BZ17" s="1221"/>
      <c r="CA17" s="1221"/>
      <c r="CB17" s="1221"/>
      <c r="CC17" s="1221"/>
      <c r="CD17" s="1221"/>
      <c r="CE17" s="1221"/>
      <c r="CF17" s="1221"/>
      <c r="CG17" s="1221"/>
      <c r="CH17" s="1221"/>
      <c r="CI17" s="1221"/>
      <c r="CJ17" s="1221"/>
      <c r="CK17" s="1221"/>
      <c r="CL17" s="1221"/>
      <c r="CM17" s="1221"/>
      <c r="CN17" s="1221"/>
      <c r="CO17" s="1221"/>
      <c r="CP17" s="1221"/>
      <c r="CQ17" s="1221"/>
      <c r="CR17" s="1221"/>
      <c r="CS17" s="1221"/>
      <c r="CT17" s="1221"/>
      <c r="CU17" s="1221"/>
      <c r="CV17" s="1221"/>
      <c r="CW17" s="1221"/>
      <c r="CX17" s="1221"/>
      <c r="CY17" s="1221"/>
      <c r="CZ17" s="1221"/>
      <c r="DA17" s="1221"/>
      <c r="DB17" s="1221"/>
      <c r="DC17" s="1221"/>
      <c r="DD17" s="1221"/>
      <c r="DE17" s="1221"/>
    </row>
    <row r="18" spans="1:109" s="258" customFormat="1" x14ac:dyDescent="0.15">
      <c r="A18" s="1220"/>
      <c r="B18" s="1221"/>
      <c r="C18" s="1221"/>
      <c r="D18" s="1221"/>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221"/>
      <c r="AM18" s="1221"/>
      <c r="AN18" s="1221"/>
      <c r="AO18" s="1221"/>
      <c r="AP18" s="1221"/>
      <c r="AQ18" s="1221"/>
      <c r="AR18" s="1221"/>
      <c r="AS18" s="1221"/>
      <c r="AT18" s="1221"/>
      <c r="AU18" s="1221"/>
      <c r="AV18" s="1221"/>
      <c r="AW18" s="1221"/>
      <c r="AX18" s="1221"/>
      <c r="AY18" s="1221"/>
      <c r="AZ18" s="1221"/>
      <c r="BA18" s="1221"/>
      <c r="BB18" s="1221"/>
      <c r="BC18" s="1221"/>
      <c r="BD18" s="1221"/>
      <c r="BE18" s="1221"/>
      <c r="BF18" s="1221"/>
      <c r="BG18" s="1221"/>
      <c r="BH18" s="1221"/>
      <c r="BI18" s="1221"/>
      <c r="BJ18" s="1221"/>
      <c r="BK18" s="1221"/>
      <c r="BL18" s="1221"/>
      <c r="BM18" s="1221"/>
      <c r="BN18" s="1221"/>
      <c r="BO18" s="1221"/>
      <c r="BP18" s="1221"/>
      <c r="BQ18" s="1221"/>
      <c r="BR18" s="1221"/>
      <c r="BS18" s="1221"/>
      <c r="BT18" s="1221"/>
      <c r="BU18" s="1221"/>
      <c r="BV18" s="1221"/>
      <c r="BW18" s="1221"/>
      <c r="BX18" s="1221"/>
      <c r="BY18" s="1221"/>
      <c r="BZ18" s="1221"/>
      <c r="CA18" s="1221"/>
      <c r="CB18" s="1221"/>
      <c r="CC18" s="1221"/>
      <c r="CD18" s="1221"/>
      <c r="CE18" s="1221"/>
      <c r="CF18" s="1221"/>
      <c r="CG18" s="1221"/>
      <c r="CH18" s="1221"/>
      <c r="CI18" s="1221"/>
      <c r="CJ18" s="1221"/>
      <c r="CK18" s="1221"/>
      <c r="CL18" s="1221"/>
      <c r="CM18" s="1221"/>
      <c r="CN18" s="1221"/>
      <c r="CO18" s="1221"/>
      <c r="CP18" s="1221"/>
      <c r="CQ18" s="1221"/>
      <c r="CR18" s="1221"/>
      <c r="CS18" s="1221"/>
      <c r="CT18" s="1221"/>
      <c r="CU18" s="1221"/>
      <c r="CV18" s="1221"/>
      <c r="CW18" s="1221"/>
      <c r="CX18" s="1221"/>
      <c r="CY18" s="1221"/>
      <c r="CZ18" s="1221"/>
      <c r="DA18" s="1221"/>
      <c r="DB18" s="1221"/>
      <c r="DC18" s="1221"/>
      <c r="DD18" s="1221"/>
      <c r="DE18" s="1221"/>
    </row>
    <row r="19" spans="1:109" x14ac:dyDescent="0.15">
      <c r="DD19" s="1220"/>
      <c r="DE19" s="1220"/>
    </row>
    <row r="20" spans="1:109" x14ac:dyDescent="0.15">
      <c r="DD20" s="1220"/>
      <c r="DE20" s="1220"/>
    </row>
    <row r="21" spans="1:109" ht="17.25" customHeight="1" x14ac:dyDescent="0.15">
      <c r="B21" s="1222"/>
      <c r="C21" s="1223"/>
      <c r="D21" s="1223"/>
      <c r="E21" s="1223"/>
      <c r="F21" s="1223"/>
      <c r="G21" s="1223"/>
      <c r="H21" s="1223"/>
      <c r="I21" s="1223"/>
      <c r="J21" s="1223"/>
      <c r="K21" s="1223"/>
      <c r="L21" s="1223"/>
      <c r="M21" s="1223"/>
      <c r="N21" s="1224"/>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4"/>
      <c r="AU21" s="1223"/>
      <c r="AV21" s="1223"/>
      <c r="AW21" s="1223"/>
      <c r="AX21" s="1223"/>
      <c r="AY21" s="1223"/>
      <c r="AZ21" s="1223"/>
      <c r="BA21" s="1223"/>
      <c r="BB21" s="1223"/>
      <c r="BC21" s="1223"/>
      <c r="BD21" s="1223"/>
      <c r="BE21" s="1223"/>
      <c r="BF21" s="1224"/>
      <c r="BG21" s="1223"/>
      <c r="BH21" s="1223"/>
      <c r="BI21" s="1223"/>
      <c r="BJ21" s="1223"/>
      <c r="BK21" s="1223"/>
      <c r="BL21" s="1223"/>
      <c r="BM21" s="1223"/>
      <c r="BN21" s="1223"/>
      <c r="BO21" s="1223"/>
      <c r="BP21" s="1223"/>
      <c r="BQ21" s="1223"/>
      <c r="BR21" s="1224"/>
      <c r="BS21" s="1223"/>
      <c r="BT21" s="1223"/>
      <c r="BU21" s="1223"/>
      <c r="BV21" s="1223"/>
      <c r="BW21" s="1223"/>
      <c r="BX21" s="1223"/>
      <c r="BY21" s="1223"/>
      <c r="BZ21" s="1223"/>
      <c r="CA21" s="1223"/>
      <c r="CB21" s="1223"/>
      <c r="CC21" s="1223"/>
      <c r="CD21" s="1224"/>
      <c r="CE21" s="1223"/>
      <c r="CF21" s="1223"/>
      <c r="CG21" s="1223"/>
      <c r="CH21" s="1223"/>
      <c r="CI21" s="1223"/>
      <c r="CJ21" s="1223"/>
      <c r="CK21" s="1223"/>
      <c r="CL21" s="1223"/>
      <c r="CM21" s="1223"/>
      <c r="CN21" s="1223"/>
      <c r="CO21" s="1223"/>
      <c r="CP21" s="1224"/>
      <c r="CQ21" s="1223"/>
      <c r="CR21" s="1223"/>
      <c r="CS21" s="1223"/>
      <c r="CT21" s="1223"/>
      <c r="CU21" s="1223"/>
      <c r="CV21" s="1223"/>
      <c r="CW21" s="1223"/>
      <c r="CX21" s="1223"/>
      <c r="CY21" s="1223"/>
      <c r="CZ21" s="1223"/>
      <c r="DA21" s="1223"/>
      <c r="DB21" s="1224"/>
      <c r="DC21" s="1223"/>
      <c r="DD21" s="1225"/>
      <c r="DE21" s="1220"/>
    </row>
    <row r="22" spans="1:109" ht="17.25" customHeight="1" x14ac:dyDescent="0.15">
      <c r="B22" s="1226"/>
    </row>
    <row r="23" spans="1:109" x14ac:dyDescent="0.15">
      <c r="B23" s="1226"/>
    </row>
    <row r="24" spans="1:109" x14ac:dyDescent="0.15">
      <c r="B24" s="1226"/>
    </row>
    <row r="25" spans="1:109" x14ac:dyDescent="0.15">
      <c r="B25" s="1226"/>
    </row>
    <row r="26" spans="1:109" x14ac:dyDescent="0.15">
      <c r="B26" s="1226"/>
    </row>
    <row r="27" spans="1:109" x14ac:dyDescent="0.15">
      <c r="B27" s="1226"/>
    </row>
    <row r="28" spans="1:109" x14ac:dyDescent="0.15">
      <c r="B28" s="1226"/>
    </row>
    <row r="29" spans="1:109" x14ac:dyDescent="0.15">
      <c r="B29" s="1226"/>
    </row>
    <row r="30" spans="1:109" x14ac:dyDescent="0.15">
      <c r="B30" s="1226"/>
    </row>
    <row r="31" spans="1:109" x14ac:dyDescent="0.15">
      <c r="B31" s="1226"/>
    </row>
    <row r="32" spans="1:109" x14ac:dyDescent="0.15">
      <c r="B32" s="1226"/>
    </row>
    <row r="33" spans="2:109" x14ac:dyDescent="0.15">
      <c r="B33" s="1226"/>
    </row>
    <row r="34" spans="2:109" x14ac:dyDescent="0.15">
      <c r="B34" s="1226"/>
    </row>
    <row r="35" spans="2:109" x14ac:dyDescent="0.15">
      <c r="B35" s="1226"/>
    </row>
    <row r="36" spans="2:109" x14ac:dyDescent="0.15">
      <c r="B36" s="1226"/>
    </row>
    <row r="37" spans="2:109" x14ac:dyDescent="0.15">
      <c r="B37" s="1226"/>
    </row>
    <row r="38" spans="2:109" x14ac:dyDescent="0.15">
      <c r="B38" s="1226"/>
    </row>
    <row r="39" spans="2:109" x14ac:dyDescent="0.15">
      <c r="B39" s="1228"/>
      <c r="C39" s="1229"/>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c r="BB39" s="1229"/>
      <c r="BC39" s="1229"/>
      <c r="BD39" s="1229"/>
      <c r="BE39" s="1229"/>
      <c r="BF39" s="1229"/>
      <c r="BG39" s="1229"/>
      <c r="BH39" s="1229"/>
      <c r="BI39" s="1229"/>
      <c r="BJ39" s="1229"/>
      <c r="BK39" s="1229"/>
      <c r="BL39" s="1229"/>
      <c r="BM39" s="1229"/>
      <c r="BN39" s="1229"/>
      <c r="BO39" s="1229"/>
      <c r="BP39" s="1229"/>
      <c r="BQ39" s="1229"/>
      <c r="BR39" s="1229"/>
      <c r="BS39" s="1229"/>
      <c r="BT39" s="1229"/>
      <c r="BU39" s="1229"/>
      <c r="BV39" s="1229"/>
      <c r="BW39" s="1229"/>
      <c r="BX39" s="1229"/>
      <c r="BY39" s="1229"/>
      <c r="BZ39" s="1229"/>
      <c r="CA39" s="1229"/>
      <c r="CB39" s="1229"/>
      <c r="CC39" s="1229"/>
      <c r="CD39" s="1229"/>
      <c r="CE39" s="1229"/>
      <c r="CF39" s="1229"/>
      <c r="CG39" s="1229"/>
      <c r="CH39" s="1229"/>
      <c r="CI39" s="1229"/>
      <c r="CJ39" s="1229"/>
      <c r="CK39" s="1229"/>
      <c r="CL39" s="1229"/>
      <c r="CM39" s="1229"/>
      <c r="CN39" s="1229"/>
      <c r="CO39" s="1229"/>
      <c r="CP39" s="1229"/>
      <c r="CQ39" s="1229"/>
      <c r="CR39" s="1229"/>
      <c r="CS39" s="1229"/>
      <c r="CT39" s="1229"/>
      <c r="CU39" s="1229"/>
      <c r="CV39" s="1229"/>
      <c r="CW39" s="1229"/>
      <c r="CX39" s="1229"/>
      <c r="CY39" s="1229"/>
      <c r="CZ39" s="1229"/>
      <c r="DA39" s="1229"/>
      <c r="DB39" s="1229"/>
      <c r="DC39" s="1229"/>
      <c r="DD39" s="1230"/>
    </row>
    <row r="40" spans="2:109" x14ac:dyDescent="0.15">
      <c r="B40" s="1231"/>
      <c r="DD40" s="1231"/>
      <c r="DE40" s="1220"/>
    </row>
    <row r="41" spans="2:109" ht="17.25" x14ac:dyDescent="0.15">
      <c r="B41" s="1232" t="s">
        <v>594</v>
      </c>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223"/>
      <c r="AV41" s="1223"/>
      <c r="AW41" s="1223"/>
      <c r="AX41" s="1223"/>
      <c r="AY41" s="1223"/>
      <c r="AZ41" s="1223"/>
      <c r="BA41" s="1223"/>
      <c r="BB41" s="1223"/>
      <c r="BC41" s="1223"/>
      <c r="BD41" s="1223"/>
      <c r="BE41" s="1223"/>
      <c r="BF41" s="1223"/>
      <c r="BG41" s="1223"/>
      <c r="BH41" s="1223"/>
      <c r="BI41" s="1223"/>
      <c r="BJ41" s="1223"/>
      <c r="BK41" s="1223"/>
      <c r="BL41" s="1223"/>
      <c r="BM41" s="1223"/>
      <c r="BN41" s="1223"/>
      <c r="BO41" s="1223"/>
      <c r="BP41" s="1223"/>
      <c r="BQ41" s="1223"/>
      <c r="BR41" s="1223"/>
      <c r="BS41" s="1223"/>
      <c r="BT41" s="1223"/>
      <c r="BU41" s="1223"/>
      <c r="BV41" s="1223"/>
      <c r="BW41" s="1223"/>
      <c r="BX41" s="1223"/>
      <c r="BY41" s="1223"/>
      <c r="BZ41" s="1223"/>
      <c r="CA41" s="1223"/>
      <c r="CB41" s="1223"/>
      <c r="CC41" s="1223"/>
      <c r="CD41" s="1223"/>
      <c r="CE41" s="1223"/>
      <c r="CF41" s="1223"/>
      <c r="CG41" s="1223"/>
      <c r="CH41" s="1223"/>
      <c r="CI41" s="1223"/>
      <c r="CJ41" s="1223"/>
      <c r="CK41" s="1223"/>
      <c r="CL41" s="1223"/>
      <c r="CM41" s="1223"/>
      <c r="CN41" s="1223"/>
      <c r="CO41" s="1223"/>
      <c r="CP41" s="1223"/>
      <c r="CQ41" s="1223"/>
      <c r="CR41" s="1223"/>
      <c r="CS41" s="1223"/>
      <c r="CT41" s="1223"/>
      <c r="CU41" s="1223"/>
      <c r="CV41" s="1223"/>
      <c r="CW41" s="1223"/>
      <c r="CX41" s="1223"/>
      <c r="CY41" s="1223"/>
      <c r="CZ41" s="1223"/>
      <c r="DA41" s="1223"/>
      <c r="DB41" s="1223"/>
      <c r="DC41" s="1223"/>
      <c r="DD41" s="1225"/>
    </row>
    <row r="42" spans="2:109" x14ac:dyDescent="0.15">
      <c r="B42" s="1226"/>
      <c r="G42" s="1233"/>
      <c r="I42" s="1234"/>
      <c r="J42" s="1234"/>
      <c r="K42" s="1234"/>
      <c r="AM42" s="1233"/>
      <c r="AN42" s="1233" t="s">
        <v>595</v>
      </c>
      <c r="AP42" s="1234"/>
      <c r="AQ42" s="1234"/>
      <c r="AR42" s="1234"/>
      <c r="AY42" s="1233"/>
      <c r="BA42" s="1234"/>
      <c r="BB42" s="1234"/>
      <c r="BC42" s="1234"/>
      <c r="BK42" s="1233"/>
      <c r="BM42" s="1234"/>
      <c r="BN42" s="1234"/>
      <c r="BO42" s="1234"/>
      <c r="BW42" s="1233"/>
      <c r="BY42" s="1234"/>
      <c r="BZ42" s="1234"/>
      <c r="CA42" s="1234"/>
      <c r="CI42" s="1233"/>
      <c r="CK42" s="1234"/>
      <c r="CL42" s="1234"/>
      <c r="CM42" s="1234"/>
      <c r="CU42" s="1233"/>
      <c r="CW42" s="1234"/>
      <c r="CX42" s="1234"/>
      <c r="CY42" s="1234"/>
    </row>
    <row r="43" spans="2:109" ht="13.5" customHeight="1" x14ac:dyDescent="0.15">
      <c r="B43" s="1226"/>
      <c r="AN43" s="1235" t="s">
        <v>596</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1226"/>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1226"/>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1226"/>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1226"/>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1226"/>
      <c r="H48" s="1244"/>
      <c r="I48" s="1244"/>
      <c r="J48" s="1244"/>
      <c r="AN48" s="1244"/>
      <c r="AO48" s="1244"/>
      <c r="AP48" s="1244"/>
      <c r="AZ48" s="1244"/>
      <c r="BA48" s="1244"/>
      <c r="BB48" s="1244"/>
      <c r="BL48" s="1244"/>
      <c r="BM48" s="1244"/>
      <c r="BN48" s="1244"/>
      <c r="BX48" s="1244"/>
      <c r="BY48" s="1244"/>
      <c r="BZ48" s="1244"/>
      <c r="CJ48" s="1244"/>
      <c r="CK48" s="1244"/>
      <c r="CL48" s="1244"/>
      <c r="CV48" s="1244"/>
      <c r="CW48" s="1244"/>
      <c r="CX48" s="1244"/>
    </row>
    <row r="49" spans="1:109" x14ac:dyDescent="0.15">
      <c r="B49" s="1226"/>
      <c r="AN49" s="1220" t="s">
        <v>597</v>
      </c>
    </row>
    <row r="50" spans="1:109" x14ac:dyDescent="0.15">
      <c r="B50" s="1226"/>
      <c r="G50" s="1245"/>
      <c r="H50" s="1245"/>
      <c r="I50" s="1245"/>
      <c r="J50" s="1245"/>
      <c r="K50" s="1246"/>
      <c r="L50" s="1246"/>
      <c r="M50" s="1247"/>
      <c r="N50" s="1247"/>
      <c r="AN50" s="1248"/>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50"/>
      <c r="BP50" s="1251" t="s">
        <v>557</v>
      </c>
      <c r="BQ50" s="1251"/>
      <c r="BR50" s="1251"/>
      <c r="BS50" s="1251"/>
      <c r="BT50" s="1251"/>
      <c r="BU50" s="1251"/>
      <c r="BV50" s="1251"/>
      <c r="BW50" s="1251"/>
      <c r="BX50" s="1251" t="s">
        <v>558</v>
      </c>
      <c r="BY50" s="1251"/>
      <c r="BZ50" s="1251"/>
      <c r="CA50" s="1251"/>
      <c r="CB50" s="1251"/>
      <c r="CC50" s="1251"/>
      <c r="CD50" s="1251"/>
      <c r="CE50" s="1251"/>
      <c r="CF50" s="1251" t="s">
        <v>559</v>
      </c>
      <c r="CG50" s="1251"/>
      <c r="CH50" s="1251"/>
      <c r="CI50" s="1251"/>
      <c r="CJ50" s="1251"/>
      <c r="CK50" s="1251"/>
      <c r="CL50" s="1251"/>
      <c r="CM50" s="1251"/>
      <c r="CN50" s="1251" t="s">
        <v>560</v>
      </c>
      <c r="CO50" s="1251"/>
      <c r="CP50" s="1251"/>
      <c r="CQ50" s="1251"/>
      <c r="CR50" s="1251"/>
      <c r="CS50" s="1251"/>
      <c r="CT50" s="1251"/>
      <c r="CU50" s="1251"/>
      <c r="CV50" s="1251" t="s">
        <v>561</v>
      </c>
      <c r="CW50" s="1251"/>
      <c r="CX50" s="1251"/>
      <c r="CY50" s="1251"/>
      <c r="CZ50" s="1251"/>
      <c r="DA50" s="1251"/>
      <c r="DB50" s="1251"/>
      <c r="DC50" s="1251"/>
    </row>
    <row r="51" spans="1:109" ht="13.5" customHeight="1" x14ac:dyDescent="0.15">
      <c r="B51" s="1226"/>
      <c r="G51" s="1252"/>
      <c r="H51" s="1252"/>
      <c r="I51" s="1253"/>
      <c r="J51" s="1253"/>
      <c r="K51" s="1254"/>
      <c r="L51" s="1254"/>
      <c r="M51" s="1254"/>
      <c r="N51" s="1254"/>
      <c r="AM51" s="1244"/>
      <c r="AN51" s="1255" t="s">
        <v>598</v>
      </c>
      <c r="AO51" s="1255"/>
      <c r="AP51" s="1255"/>
      <c r="AQ51" s="1255"/>
      <c r="AR51" s="1255"/>
      <c r="AS51" s="1255"/>
      <c r="AT51" s="1255"/>
      <c r="AU51" s="1255"/>
      <c r="AV51" s="1255"/>
      <c r="AW51" s="1255"/>
      <c r="AX51" s="1255"/>
      <c r="AY51" s="1255"/>
      <c r="AZ51" s="1255"/>
      <c r="BA51" s="1255"/>
      <c r="BB51" s="1255" t="s">
        <v>599</v>
      </c>
      <c r="BC51" s="1255"/>
      <c r="BD51" s="1255"/>
      <c r="BE51" s="1255"/>
      <c r="BF51" s="1255"/>
      <c r="BG51" s="1255"/>
      <c r="BH51" s="1255"/>
      <c r="BI51" s="1255"/>
      <c r="BJ51" s="1255"/>
      <c r="BK51" s="1255"/>
      <c r="BL51" s="1255"/>
      <c r="BM51" s="1255"/>
      <c r="BN51" s="1255"/>
      <c r="BO51" s="1255"/>
      <c r="BP51" s="1256"/>
      <c r="BQ51" s="1256"/>
      <c r="BR51" s="1256"/>
      <c r="BS51" s="1256"/>
      <c r="BT51" s="1256"/>
      <c r="BU51" s="1256"/>
      <c r="BV51" s="1256"/>
      <c r="BW51" s="1256"/>
      <c r="BX51" s="1256"/>
      <c r="BY51" s="1256"/>
      <c r="BZ51" s="1256"/>
      <c r="CA51" s="1256"/>
      <c r="CB51" s="1256"/>
      <c r="CC51" s="1256"/>
      <c r="CD51" s="1256"/>
      <c r="CE51" s="1256"/>
      <c r="CF51" s="1256"/>
      <c r="CG51" s="1256"/>
      <c r="CH51" s="1256"/>
      <c r="CI51" s="1256"/>
      <c r="CJ51" s="1256"/>
      <c r="CK51" s="1256"/>
      <c r="CL51" s="1256"/>
      <c r="CM51" s="1256"/>
      <c r="CN51" s="1256"/>
      <c r="CO51" s="1256"/>
      <c r="CP51" s="1256"/>
      <c r="CQ51" s="1256"/>
      <c r="CR51" s="1256"/>
      <c r="CS51" s="1256"/>
      <c r="CT51" s="1256"/>
      <c r="CU51" s="1256"/>
      <c r="CV51" s="1256"/>
      <c r="CW51" s="1256"/>
      <c r="CX51" s="1256"/>
      <c r="CY51" s="1256"/>
      <c r="CZ51" s="1256"/>
      <c r="DA51" s="1256"/>
      <c r="DB51" s="1256"/>
      <c r="DC51" s="1256"/>
    </row>
    <row r="52" spans="1:109" x14ac:dyDescent="0.15">
      <c r="B52" s="1226"/>
      <c r="G52" s="1252"/>
      <c r="H52" s="1252"/>
      <c r="I52" s="1253"/>
      <c r="J52" s="1253"/>
      <c r="K52" s="1254"/>
      <c r="L52" s="1254"/>
      <c r="M52" s="1254"/>
      <c r="N52" s="1254"/>
      <c r="AM52" s="1244"/>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x14ac:dyDescent="0.15">
      <c r="A53" s="1234"/>
      <c r="B53" s="1226"/>
      <c r="G53" s="1252"/>
      <c r="H53" s="1252"/>
      <c r="I53" s="1245"/>
      <c r="J53" s="1245"/>
      <c r="K53" s="1254"/>
      <c r="L53" s="1254"/>
      <c r="M53" s="1254"/>
      <c r="N53" s="1254"/>
      <c r="AM53" s="1244"/>
      <c r="AN53" s="1255"/>
      <c r="AO53" s="1255"/>
      <c r="AP53" s="1255"/>
      <c r="AQ53" s="1255"/>
      <c r="AR53" s="1255"/>
      <c r="AS53" s="1255"/>
      <c r="AT53" s="1255"/>
      <c r="AU53" s="1255"/>
      <c r="AV53" s="1255"/>
      <c r="AW53" s="1255"/>
      <c r="AX53" s="1255"/>
      <c r="AY53" s="1255"/>
      <c r="AZ53" s="1255"/>
      <c r="BA53" s="1255"/>
      <c r="BB53" s="1255" t="s">
        <v>600</v>
      </c>
      <c r="BC53" s="1255"/>
      <c r="BD53" s="1255"/>
      <c r="BE53" s="1255"/>
      <c r="BF53" s="1255"/>
      <c r="BG53" s="1255"/>
      <c r="BH53" s="1255"/>
      <c r="BI53" s="1255"/>
      <c r="BJ53" s="1255"/>
      <c r="BK53" s="1255"/>
      <c r="BL53" s="1255"/>
      <c r="BM53" s="1255"/>
      <c r="BN53" s="1255"/>
      <c r="BO53" s="1255"/>
      <c r="BP53" s="1256">
        <v>46.5</v>
      </c>
      <c r="BQ53" s="1256"/>
      <c r="BR53" s="1256"/>
      <c r="BS53" s="1256"/>
      <c r="BT53" s="1256"/>
      <c r="BU53" s="1256"/>
      <c r="BV53" s="1256"/>
      <c r="BW53" s="1256"/>
      <c r="BX53" s="1256">
        <v>47</v>
      </c>
      <c r="BY53" s="1256"/>
      <c r="BZ53" s="1256"/>
      <c r="CA53" s="1256"/>
      <c r="CB53" s="1256"/>
      <c r="CC53" s="1256"/>
      <c r="CD53" s="1256"/>
      <c r="CE53" s="1256"/>
      <c r="CF53" s="1256">
        <v>48.8</v>
      </c>
      <c r="CG53" s="1256"/>
      <c r="CH53" s="1256"/>
      <c r="CI53" s="1256"/>
      <c r="CJ53" s="1256"/>
      <c r="CK53" s="1256"/>
      <c r="CL53" s="1256"/>
      <c r="CM53" s="1256"/>
      <c r="CN53" s="1256">
        <v>50.8</v>
      </c>
      <c r="CO53" s="1256"/>
      <c r="CP53" s="1256"/>
      <c r="CQ53" s="1256"/>
      <c r="CR53" s="1256"/>
      <c r="CS53" s="1256"/>
      <c r="CT53" s="1256"/>
      <c r="CU53" s="1256"/>
      <c r="CV53" s="1256">
        <v>50.9</v>
      </c>
      <c r="CW53" s="1256"/>
      <c r="CX53" s="1256"/>
      <c r="CY53" s="1256"/>
      <c r="CZ53" s="1256"/>
      <c r="DA53" s="1256"/>
      <c r="DB53" s="1256"/>
      <c r="DC53" s="1256"/>
    </row>
    <row r="54" spans="1:109" x14ac:dyDescent="0.15">
      <c r="A54" s="1234"/>
      <c r="B54" s="1226"/>
      <c r="G54" s="1252"/>
      <c r="H54" s="1252"/>
      <c r="I54" s="1245"/>
      <c r="J54" s="1245"/>
      <c r="K54" s="1254"/>
      <c r="L54" s="1254"/>
      <c r="M54" s="1254"/>
      <c r="N54" s="1254"/>
      <c r="AM54" s="1244"/>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x14ac:dyDescent="0.15">
      <c r="A55" s="1234"/>
      <c r="B55" s="1226"/>
      <c r="G55" s="1245"/>
      <c r="H55" s="1245"/>
      <c r="I55" s="1245"/>
      <c r="J55" s="1245"/>
      <c r="K55" s="1254"/>
      <c r="L55" s="1254"/>
      <c r="M55" s="1254"/>
      <c r="N55" s="1254"/>
      <c r="AN55" s="1251" t="s">
        <v>601</v>
      </c>
      <c r="AO55" s="1251"/>
      <c r="AP55" s="1251"/>
      <c r="AQ55" s="1251"/>
      <c r="AR55" s="1251"/>
      <c r="AS55" s="1251"/>
      <c r="AT55" s="1251"/>
      <c r="AU55" s="1251"/>
      <c r="AV55" s="1251"/>
      <c r="AW55" s="1251"/>
      <c r="AX55" s="1251"/>
      <c r="AY55" s="1251"/>
      <c r="AZ55" s="1251"/>
      <c r="BA55" s="1251"/>
      <c r="BB55" s="1255" t="s">
        <v>599</v>
      </c>
      <c r="BC55" s="1255"/>
      <c r="BD55" s="1255"/>
      <c r="BE55" s="1255"/>
      <c r="BF55" s="1255"/>
      <c r="BG55" s="1255"/>
      <c r="BH55" s="1255"/>
      <c r="BI55" s="1255"/>
      <c r="BJ55" s="1255"/>
      <c r="BK55" s="1255"/>
      <c r="BL55" s="1255"/>
      <c r="BM55" s="1255"/>
      <c r="BN55" s="1255"/>
      <c r="BO55" s="1255"/>
      <c r="BP55" s="1256">
        <v>18.2</v>
      </c>
      <c r="BQ55" s="1256"/>
      <c r="BR55" s="1256"/>
      <c r="BS55" s="1256"/>
      <c r="BT55" s="1256"/>
      <c r="BU55" s="1256"/>
      <c r="BV55" s="1256"/>
      <c r="BW55" s="1256"/>
      <c r="BX55" s="1256">
        <v>20.3</v>
      </c>
      <c r="BY55" s="1256"/>
      <c r="BZ55" s="1256"/>
      <c r="CA55" s="1256"/>
      <c r="CB55" s="1256"/>
      <c r="CC55" s="1256"/>
      <c r="CD55" s="1256"/>
      <c r="CE55" s="1256"/>
      <c r="CF55" s="1256">
        <v>15.5</v>
      </c>
      <c r="CG55" s="1256"/>
      <c r="CH55" s="1256"/>
      <c r="CI55" s="1256"/>
      <c r="CJ55" s="1256"/>
      <c r="CK55" s="1256"/>
      <c r="CL55" s="1256"/>
      <c r="CM55" s="1256"/>
      <c r="CN55" s="1256">
        <v>4.5999999999999996</v>
      </c>
      <c r="CO55" s="1256"/>
      <c r="CP55" s="1256"/>
      <c r="CQ55" s="1256"/>
      <c r="CR55" s="1256"/>
      <c r="CS55" s="1256"/>
      <c r="CT55" s="1256"/>
      <c r="CU55" s="1256"/>
      <c r="CV55" s="1256">
        <v>1.6</v>
      </c>
      <c r="CW55" s="1256"/>
      <c r="CX55" s="1256"/>
      <c r="CY55" s="1256"/>
      <c r="CZ55" s="1256"/>
      <c r="DA55" s="1256"/>
      <c r="DB55" s="1256"/>
      <c r="DC55" s="1256"/>
    </row>
    <row r="56" spans="1:109" x14ac:dyDescent="0.15">
      <c r="A56" s="1234"/>
      <c r="B56" s="1226"/>
      <c r="G56" s="1245"/>
      <c r="H56" s="1245"/>
      <c r="I56" s="1245"/>
      <c r="J56" s="1245"/>
      <c r="K56" s="1254"/>
      <c r="L56" s="1254"/>
      <c r="M56" s="1254"/>
      <c r="N56" s="1254"/>
      <c r="AN56" s="1251"/>
      <c r="AO56" s="1251"/>
      <c r="AP56" s="1251"/>
      <c r="AQ56" s="1251"/>
      <c r="AR56" s="1251"/>
      <c r="AS56" s="1251"/>
      <c r="AT56" s="1251"/>
      <c r="AU56" s="1251"/>
      <c r="AV56" s="1251"/>
      <c r="AW56" s="1251"/>
      <c r="AX56" s="1251"/>
      <c r="AY56" s="1251"/>
      <c r="AZ56" s="1251"/>
      <c r="BA56" s="1251"/>
      <c r="BB56" s="1255"/>
      <c r="BC56" s="1255"/>
      <c r="BD56" s="1255"/>
      <c r="BE56" s="1255"/>
      <c r="BF56" s="1255"/>
      <c r="BG56" s="1255"/>
      <c r="BH56" s="1255"/>
      <c r="BI56" s="1255"/>
      <c r="BJ56" s="1255"/>
      <c r="BK56" s="1255"/>
      <c r="BL56" s="1255"/>
      <c r="BM56" s="1255"/>
      <c r="BN56" s="1255"/>
      <c r="BO56" s="1255"/>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1234" customFormat="1" x14ac:dyDescent="0.15">
      <c r="B57" s="1257"/>
      <c r="G57" s="1245"/>
      <c r="H57" s="1245"/>
      <c r="I57" s="1258"/>
      <c r="J57" s="1258"/>
      <c r="K57" s="1254"/>
      <c r="L57" s="1254"/>
      <c r="M57" s="1254"/>
      <c r="N57" s="1254"/>
      <c r="AM57" s="1220"/>
      <c r="AN57" s="1251"/>
      <c r="AO57" s="1251"/>
      <c r="AP57" s="1251"/>
      <c r="AQ57" s="1251"/>
      <c r="AR57" s="1251"/>
      <c r="AS57" s="1251"/>
      <c r="AT57" s="1251"/>
      <c r="AU57" s="1251"/>
      <c r="AV57" s="1251"/>
      <c r="AW57" s="1251"/>
      <c r="AX57" s="1251"/>
      <c r="AY57" s="1251"/>
      <c r="AZ57" s="1251"/>
      <c r="BA57" s="1251"/>
      <c r="BB57" s="1255" t="s">
        <v>600</v>
      </c>
      <c r="BC57" s="1255"/>
      <c r="BD57" s="1255"/>
      <c r="BE57" s="1255"/>
      <c r="BF57" s="1255"/>
      <c r="BG57" s="1255"/>
      <c r="BH57" s="1255"/>
      <c r="BI57" s="1255"/>
      <c r="BJ57" s="1255"/>
      <c r="BK57" s="1255"/>
      <c r="BL57" s="1255"/>
      <c r="BM57" s="1255"/>
      <c r="BN57" s="1255"/>
      <c r="BO57" s="1255"/>
      <c r="BP57" s="1256">
        <v>59.3</v>
      </c>
      <c r="BQ57" s="1256"/>
      <c r="BR57" s="1256"/>
      <c r="BS57" s="1256"/>
      <c r="BT57" s="1256"/>
      <c r="BU57" s="1256"/>
      <c r="BV57" s="1256"/>
      <c r="BW57" s="1256"/>
      <c r="BX57" s="1256">
        <v>60.3</v>
      </c>
      <c r="BY57" s="1256"/>
      <c r="BZ57" s="1256"/>
      <c r="CA57" s="1256"/>
      <c r="CB57" s="1256"/>
      <c r="CC57" s="1256"/>
      <c r="CD57" s="1256"/>
      <c r="CE57" s="1256"/>
      <c r="CF57" s="1256">
        <v>61.5</v>
      </c>
      <c r="CG57" s="1256"/>
      <c r="CH57" s="1256"/>
      <c r="CI57" s="1256"/>
      <c r="CJ57" s="1256"/>
      <c r="CK57" s="1256"/>
      <c r="CL57" s="1256"/>
      <c r="CM57" s="1256"/>
      <c r="CN57" s="1256">
        <v>61</v>
      </c>
      <c r="CO57" s="1256"/>
      <c r="CP57" s="1256"/>
      <c r="CQ57" s="1256"/>
      <c r="CR57" s="1256"/>
      <c r="CS57" s="1256"/>
      <c r="CT57" s="1256"/>
      <c r="CU57" s="1256"/>
      <c r="CV57" s="1256">
        <v>62.3</v>
      </c>
      <c r="CW57" s="1256"/>
      <c r="CX57" s="1256"/>
      <c r="CY57" s="1256"/>
      <c r="CZ57" s="1256"/>
      <c r="DA57" s="1256"/>
      <c r="DB57" s="1256"/>
      <c r="DC57" s="1256"/>
      <c r="DD57" s="1259"/>
      <c r="DE57" s="1257"/>
    </row>
    <row r="58" spans="1:109" s="1234" customFormat="1" x14ac:dyDescent="0.15">
      <c r="A58" s="1220"/>
      <c r="B58" s="1257"/>
      <c r="G58" s="1245"/>
      <c r="H58" s="1245"/>
      <c r="I58" s="1258"/>
      <c r="J58" s="1258"/>
      <c r="K58" s="1254"/>
      <c r="L58" s="1254"/>
      <c r="M58" s="1254"/>
      <c r="N58" s="1254"/>
      <c r="AM58" s="1220"/>
      <c r="AN58" s="1251"/>
      <c r="AO58" s="1251"/>
      <c r="AP58" s="1251"/>
      <c r="AQ58" s="1251"/>
      <c r="AR58" s="1251"/>
      <c r="AS58" s="1251"/>
      <c r="AT58" s="1251"/>
      <c r="AU58" s="1251"/>
      <c r="AV58" s="1251"/>
      <c r="AW58" s="1251"/>
      <c r="AX58" s="1251"/>
      <c r="AY58" s="1251"/>
      <c r="AZ58" s="1251"/>
      <c r="BA58" s="1251"/>
      <c r="BB58" s="1255"/>
      <c r="BC58" s="1255"/>
      <c r="BD58" s="1255"/>
      <c r="BE58" s="1255"/>
      <c r="BF58" s="1255"/>
      <c r="BG58" s="1255"/>
      <c r="BH58" s="1255"/>
      <c r="BI58" s="1255"/>
      <c r="BJ58" s="1255"/>
      <c r="BK58" s="1255"/>
      <c r="BL58" s="1255"/>
      <c r="BM58" s="1255"/>
      <c r="BN58" s="1255"/>
      <c r="BO58" s="1255"/>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1259"/>
      <c r="DE58" s="1257"/>
    </row>
    <row r="59" spans="1:109" s="1234" customFormat="1" x14ac:dyDescent="0.15">
      <c r="A59" s="1220"/>
      <c r="B59" s="1257"/>
      <c r="K59" s="1260"/>
      <c r="L59" s="1260"/>
      <c r="M59" s="1260"/>
      <c r="N59" s="1260"/>
      <c r="AQ59" s="1260"/>
      <c r="AR59" s="1260"/>
      <c r="AS59" s="1260"/>
      <c r="AT59" s="1260"/>
      <c r="BC59" s="1260"/>
      <c r="BD59" s="1260"/>
      <c r="BE59" s="1260"/>
      <c r="BF59" s="1260"/>
      <c r="BO59" s="1260"/>
      <c r="BP59" s="1260"/>
      <c r="BQ59" s="1260"/>
      <c r="BR59" s="1260"/>
      <c r="CA59" s="1260"/>
      <c r="CB59" s="1260"/>
      <c r="CC59" s="1260"/>
      <c r="CD59" s="1260"/>
      <c r="CM59" s="1260"/>
      <c r="CN59" s="1260"/>
      <c r="CO59" s="1260"/>
      <c r="CP59" s="1260"/>
      <c r="CY59" s="1260"/>
      <c r="CZ59" s="1260"/>
      <c r="DA59" s="1260"/>
      <c r="DB59" s="1260"/>
      <c r="DC59" s="1260"/>
      <c r="DD59" s="1259"/>
      <c r="DE59" s="1257"/>
    </row>
    <row r="60" spans="1:109" s="1234" customFormat="1" x14ac:dyDescent="0.15">
      <c r="A60" s="1220"/>
      <c r="B60" s="1257"/>
      <c r="K60" s="1260"/>
      <c r="L60" s="1260"/>
      <c r="M60" s="1260"/>
      <c r="N60" s="1260"/>
      <c r="AQ60" s="1260"/>
      <c r="AR60" s="1260"/>
      <c r="AS60" s="1260"/>
      <c r="AT60" s="1260"/>
      <c r="BC60" s="1260"/>
      <c r="BD60" s="1260"/>
      <c r="BE60" s="1260"/>
      <c r="BF60" s="1260"/>
      <c r="BO60" s="1260"/>
      <c r="BP60" s="1260"/>
      <c r="BQ60" s="1260"/>
      <c r="BR60" s="1260"/>
      <c r="CA60" s="1260"/>
      <c r="CB60" s="1260"/>
      <c r="CC60" s="1260"/>
      <c r="CD60" s="1260"/>
      <c r="CM60" s="1260"/>
      <c r="CN60" s="1260"/>
      <c r="CO60" s="1260"/>
      <c r="CP60" s="1260"/>
      <c r="CY60" s="1260"/>
      <c r="CZ60" s="1260"/>
      <c r="DA60" s="1260"/>
      <c r="DB60" s="1260"/>
      <c r="DC60" s="1260"/>
      <c r="DD60" s="1259"/>
      <c r="DE60" s="1257"/>
    </row>
    <row r="61" spans="1:109" s="1234" customFormat="1" x14ac:dyDescent="0.15">
      <c r="A61" s="1220"/>
      <c r="B61" s="1261"/>
      <c r="C61" s="1262"/>
      <c r="D61" s="1262"/>
      <c r="E61" s="1262"/>
      <c r="F61" s="1262"/>
      <c r="G61" s="1262"/>
      <c r="H61" s="1262"/>
      <c r="I61" s="1262"/>
      <c r="J61" s="1262"/>
      <c r="K61" s="1262"/>
      <c r="L61" s="1262"/>
      <c r="M61" s="1263"/>
      <c r="N61" s="1263"/>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3"/>
      <c r="AT61" s="1263"/>
      <c r="AU61" s="1262"/>
      <c r="AV61" s="1262"/>
      <c r="AW61" s="1262"/>
      <c r="AX61" s="1262"/>
      <c r="AY61" s="1262"/>
      <c r="AZ61" s="1262"/>
      <c r="BA61" s="1262"/>
      <c r="BB61" s="1262"/>
      <c r="BC61" s="1262"/>
      <c r="BD61" s="1262"/>
      <c r="BE61" s="1263"/>
      <c r="BF61" s="1263"/>
      <c r="BG61" s="1262"/>
      <c r="BH61" s="1262"/>
      <c r="BI61" s="1262"/>
      <c r="BJ61" s="1262"/>
      <c r="BK61" s="1262"/>
      <c r="BL61" s="1262"/>
      <c r="BM61" s="1262"/>
      <c r="BN61" s="1262"/>
      <c r="BO61" s="1262"/>
      <c r="BP61" s="1262"/>
      <c r="BQ61" s="1263"/>
      <c r="BR61" s="1263"/>
      <c r="BS61" s="1262"/>
      <c r="BT61" s="1262"/>
      <c r="BU61" s="1262"/>
      <c r="BV61" s="1262"/>
      <c r="BW61" s="1262"/>
      <c r="BX61" s="1262"/>
      <c r="BY61" s="1262"/>
      <c r="BZ61" s="1262"/>
      <c r="CA61" s="1262"/>
      <c r="CB61" s="1262"/>
      <c r="CC61" s="1263"/>
      <c r="CD61" s="1263"/>
      <c r="CE61" s="1262"/>
      <c r="CF61" s="1262"/>
      <c r="CG61" s="1262"/>
      <c r="CH61" s="1262"/>
      <c r="CI61" s="1262"/>
      <c r="CJ61" s="1262"/>
      <c r="CK61" s="1262"/>
      <c r="CL61" s="1262"/>
      <c r="CM61" s="1262"/>
      <c r="CN61" s="1262"/>
      <c r="CO61" s="1263"/>
      <c r="CP61" s="1263"/>
      <c r="CQ61" s="1262"/>
      <c r="CR61" s="1262"/>
      <c r="CS61" s="1262"/>
      <c r="CT61" s="1262"/>
      <c r="CU61" s="1262"/>
      <c r="CV61" s="1262"/>
      <c r="CW61" s="1262"/>
      <c r="CX61" s="1262"/>
      <c r="CY61" s="1262"/>
      <c r="CZ61" s="1262"/>
      <c r="DA61" s="1263"/>
      <c r="DB61" s="1263"/>
      <c r="DC61" s="1263"/>
      <c r="DD61" s="1264"/>
      <c r="DE61" s="1257"/>
    </row>
    <row r="62" spans="1:109" x14ac:dyDescent="0.15">
      <c r="B62" s="1231"/>
      <c r="C62" s="1231"/>
      <c r="D62" s="1231"/>
      <c r="E62" s="1231"/>
      <c r="F62" s="1231"/>
      <c r="G62" s="1231"/>
      <c r="H62" s="1231"/>
      <c r="I62" s="1231"/>
      <c r="J62" s="1231"/>
      <c r="K62" s="1231"/>
      <c r="L62" s="1231"/>
      <c r="M62" s="1231"/>
      <c r="N62" s="1231"/>
      <c r="O62" s="1231"/>
      <c r="P62" s="1231"/>
      <c r="Q62" s="1231"/>
      <c r="R62" s="1231"/>
      <c r="S62" s="1231"/>
      <c r="T62" s="1231"/>
      <c r="U62" s="1231"/>
      <c r="V62" s="1231"/>
      <c r="W62" s="1231"/>
      <c r="X62" s="1231"/>
      <c r="Y62" s="1231"/>
      <c r="Z62" s="1231"/>
      <c r="AA62" s="1231"/>
      <c r="AB62" s="1231"/>
      <c r="AC62" s="1231"/>
      <c r="AD62" s="1231"/>
      <c r="AE62" s="1231"/>
      <c r="AF62" s="1231"/>
      <c r="AG62" s="1231"/>
      <c r="AH62" s="1231"/>
      <c r="AI62" s="1231"/>
      <c r="AJ62" s="1231"/>
      <c r="AK62" s="1231"/>
      <c r="AL62" s="1231"/>
      <c r="AM62" s="1231"/>
      <c r="AN62" s="1231"/>
      <c r="AO62" s="1231"/>
      <c r="AP62" s="1231"/>
      <c r="AQ62" s="1231"/>
      <c r="AR62" s="1231"/>
      <c r="AS62" s="1231"/>
      <c r="AT62" s="1231"/>
      <c r="AU62" s="1231"/>
      <c r="AV62" s="1231"/>
      <c r="AW62" s="1231"/>
      <c r="AX62" s="1231"/>
      <c r="AY62" s="1231"/>
      <c r="AZ62" s="1231"/>
      <c r="BA62" s="1231"/>
      <c r="BB62" s="1231"/>
      <c r="BC62" s="1231"/>
      <c r="BD62" s="1231"/>
      <c r="BE62" s="1231"/>
      <c r="BF62" s="1231"/>
      <c r="BG62" s="1231"/>
      <c r="BH62" s="1231"/>
      <c r="BI62" s="1231"/>
      <c r="BJ62" s="1231"/>
      <c r="BK62" s="1231"/>
      <c r="BL62" s="1231"/>
      <c r="BM62" s="1231"/>
      <c r="BN62" s="1231"/>
      <c r="BO62" s="1231"/>
      <c r="BP62" s="1231"/>
      <c r="BQ62" s="1231"/>
      <c r="BR62" s="1231"/>
      <c r="BS62" s="1231"/>
      <c r="BT62" s="1231"/>
      <c r="BU62" s="1231"/>
      <c r="BV62" s="1231"/>
      <c r="BW62" s="1231"/>
      <c r="BX62" s="1231"/>
      <c r="BY62" s="1231"/>
      <c r="BZ62" s="1231"/>
      <c r="CA62" s="1231"/>
      <c r="CB62" s="1231"/>
      <c r="CC62" s="1231"/>
      <c r="CD62" s="1231"/>
      <c r="CE62" s="1231"/>
      <c r="CF62" s="1231"/>
      <c r="CG62" s="1231"/>
      <c r="CH62" s="1231"/>
      <c r="CI62" s="1231"/>
      <c r="CJ62" s="1231"/>
      <c r="CK62" s="1231"/>
      <c r="CL62" s="1231"/>
      <c r="CM62" s="1231"/>
      <c r="CN62" s="1231"/>
      <c r="CO62" s="1231"/>
      <c r="CP62" s="1231"/>
      <c r="CQ62" s="1231"/>
      <c r="CR62" s="1231"/>
      <c r="CS62" s="1231"/>
      <c r="CT62" s="1231"/>
      <c r="CU62" s="1231"/>
      <c r="CV62" s="1231"/>
      <c r="CW62" s="1231"/>
      <c r="CX62" s="1231"/>
      <c r="CY62" s="1231"/>
      <c r="CZ62" s="1231"/>
      <c r="DA62" s="1231"/>
      <c r="DB62" s="1231"/>
      <c r="DC62" s="1231"/>
      <c r="DD62" s="1231"/>
      <c r="DE62" s="1220"/>
    </row>
    <row r="63" spans="1:109" ht="17.25" x14ac:dyDescent="0.15">
      <c r="B63" s="1265" t="s">
        <v>602</v>
      </c>
    </row>
    <row r="64" spans="1:109" x14ac:dyDescent="0.15">
      <c r="B64" s="1226"/>
      <c r="G64" s="1233"/>
      <c r="I64" s="1266"/>
      <c r="J64" s="1266"/>
      <c r="K64" s="1266"/>
      <c r="L64" s="1266"/>
      <c r="M64" s="1266"/>
      <c r="N64" s="1267"/>
      <c r="AM64" s="1233"/>
      <c r="AN64" s="1233" t="s">
        <v>595</v>
      </c>
      <c r="AP64" s="1234"/>
      <c r="AQ64" s="1234"/>
      <c r="AR64" s="1234"/>
      <c r="AY64" s="1233"/>
      <c r="BA64" s="1234"/>
      <c r="BB64" s="1234"/>
      <c r="BC64" s="1234"/>
      <c r="BK64" s="1233"/>
      <c r="BM64" s="1234"/>
      <c r="BN64" s="1234"/>
      <c r="BO64" s="1234"/>
      <c r="BW64" s="1233"/>
      <c r="BY64" s="1234"/>
      <c r="BZ64" s="1234"/>
      <c r="CA64" s="1234"/>
      <c r="CI64" s="1233"/>
      <c r="CK64" s="1234"/>
      <c r="CL64" s="1234"/>
      <c r="CM64" s="1234"/>
      <c r="CU64" s="1233"/>
      <c r="CW64" s="1234"/>
      <c r="CX64" s="1234"/>
      <c r="CY64" s="1234"/>
    </row>
    <row r="65" spans="2:107" x14ac:dyDescent="0.15">
      <c r="B65" s="1226"/>
      <c r="AN65" s="1235" t="s">
        <v>603</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1226"/>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1226"/>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1226"/>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1226"/>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1226"/>
      <c r="H70" s="1268"/>
      <c r="I70" s="1268"/>
      <c r="J70" s="1269"/>
      <c r="K70" s="1269"/>
      <c r="L70" s="1270"/>
      <c r="M70" s="1269"/>
      <c r="N70" s="1270"/>
      <c r="AN70" s="1244"/>
      <c r="AO70" s="1244"/>
      <c r="AP70" s="1244"/>
      <c r="AZ70" s="1244"/>
      <c r="BA70" s="1244"/>
      <c r="BB70" s="1244"/>
      <c r="BL70" s="1244"/>
      <c r="BM70" s="1244"/>
      <c r="BN70" s="1244"/>
      <c r="BX70" s="1244"/>
      <c r="BY70" s="1244"/>
      <c r="BZ70" s="1244"/>
      <c r="CJ70" s="1244"/>
      <c r="CK70" s="1244"/>
      <c r="CL70" s="1244"/>
      <c r="CV70" s="1244"/>
      <c r="CW70" s="1244"/>
      <c r="CX70" s="1244"/>
    </row>
    <row r="71" spans="2:107" x14ac:dyDescent="0.15">
      <c r="B71" s="1226"/>
      <c r="G71" s="1271"/>
      <c r="I71" s="1272"/>
      <c r="J71" s="1269"/>
      <c r="K71" s="1269"/>
      <c r="L71" s="1270"/>
      <c r="M71" s="1269"/>
      <c r="N71" s="1270"/>
      <c r="AM71" s="1271"/>
      <c r="AN71" s="1220" t="s">
        <v>597</v>
      </c>
    </row>
    <row r="72" spans="2:107" x14ac:dyDescent="0.15">
      <c r="B72" s="1226"/>
      <c r="G72" s="1245"/>
      <c r="H72" s="1245"/>
      <c r="I72" s="1245"/>
      <c r="J72" s="1245"/>
      <c r="K72" s="1246"/>
      <c r="L72" s="1246"/>
      <c r="M72" s="1247"/>
      <c r="N72" s="1247"/>
      <c r="AN72" s="1248"/>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50"/>
      <c r="BP72" s="1251" t="s">
        <v>557</v>
      </c>
      <c r="BQ72" s="1251"/>
      <c r="BR72" s="1251"/>
      <c r="BS72" s="1251"/>
      <c r="BT72" s="1251"/>
      <c r="BU72" s="1251"/>
      <c r="BV72" s="1251"/>
      <c r="BW72" s="1251"/>
      <c r="BX72" s="1251" t="s">
        <v>558</v>
      </c>
      <c r="BY72" s="1251"/>
      <c r="BZ72" s="1251"/>
      <c r="CA72" s="1251"/>
      <c r="CB72" s="1251"/>
      <c r="CC72" s="1251"/>
      <c r="CD72" s="1251"/>
      <c r="CE72" s="1251"/>
      <c r="CF72" s="1251" t="s">
        <v>559</v>
      </c>
      <c r="CG72" s="1251"/>
      <c r="CH72" s="1251"/>
      <c r="CI72" s="1251"/>
      <c r="CJ72" s="1251"/>
      <c r="CK72" s="1251"/>
      <c r="CL72" s="1251"/>
      <c r="CM72" s="1251"/>
      <c r="CN72" s="1251" t="s">
        <v>560</v>
      </c>
      <c r="CO72" s="1251"/>
      <c r="CP72" s="1251"/>
      <c r="CQ72" s="1251"/>
      <c r="CR72" s="1251"/>
      <c r="CS72" s="1251"/>
      <c r="CT72" s="1251"/>
      <c r="CU72" s="1251"/>
      <c r="CV72" s="1251" t="s">
        <v>561</v>
      </c>
      <c r="CW72" s="1251"/>
      <c r="CX72" s="1251"/>
      <c r="CY72" s="1251"/>
      <c r="CZ72" s="1251"/>
      <c r="DA72" s="1251"/>
      <c r="DB72" s="1251"/>
      <c r="DC72" s="1251"/>
    </row>
    <row r="73" spans="2:107" x14ac:dyDescent="0.15">
      <c r="B73" s="1226"/>
      <c r="G73" s="1252"/>
      <c r="H73" s="1252"/>
      <c r="I73" s="1252"/>
      <c r="J73" s="1252"/>
      <c r="K73" s="1273"/>
      <c r="L73" s="1273"/>
      <c r="M73" s="1273"/>
      <c r="N73" s="1273"/>
      <c r="AM73" s="1244"/>
      <c r="AN73" s="1255" t="s">
        <v>598</v>
      </c>
      <c r="AO73" s="1255"/>
      <c r="AP73" s="1255"/>
      <c r="AQ73" s="1255"/>
      <c r="AR73" s="1255"/>
      <c r="AS73" s="1255"/>
      <c r="AT73" s="1255"/>
      <c r="AU73" s="1255"/>
      <c r="AV73" s="1255"/>
      <c r="AW73" s="1255"/>
      <c r="AX73" s="1255"/>
      <c r="AY73" s="1255"/>
      <c r="AZ73" s="1255"/>
      <c r="BA73" s="1255"/>
      <c r="BB73" s="1255" t="s">
        <v>599</v>
      </c>
      <c r="BC73" s="1255"/>
      <c r="BD73" s="1255"/>
      <c r="BE73" s="1255"/>
      <c r="BF73" s="1255"/>
      <c r="BG73" s="1255"/>
      <c r="BH73" s="1255"/>
      <c r="BI73" s="1255"/>
      <c r="BJ73" s="1255"/>
      <c r="BK73" s="1255"/>
      <c r="BL73" s="1255"/>
      <c r="BM73" s="1255"/>
      <c r="BN73" s="1255"/>
      <c r="BO73" s="1255"/>
      <c r="BP73" s="1256"/>
      <c r="BQ73" s="1256"/>
      <c r="BR73" s="1256"/>
      <c r="BS73" s="1256"/>
      <c r="BT73" s="1256"/>
      <c r="BU73" s="1256"/>
      <c r="BV73" s="1256"/>
      <c r="BW73" s="1256"/>
      <c r="BX73" s="1256"/>
      <c r="BY73" s="1256"/>
      <c r="BZ73" s="1256"/>
      <c r="CA73" s="1256"/>
      <c r="CB73" s="1256"/>
      <c r="CC73" s="1256"/>
      <c r="CD73" s="1256"/>
      <c r="CE73" s="1256"/>
      <c r="CF73" s="1256"/>
      <c r="CG73" s="1256"/>
      <c r="CH73" s="1256"/>
      <c r="CI73" s="1256"/>
      <c r="CJ73" s="1256"/>
      <c r="CK73" s="1256"/>
      <c r="CL73" s="1256"/>
      <c r="CM73" s="1256"/>
      <c r="CN73" s="1256"/>
      <c r="CO73" s="1256"/>
      <c r="CP73" s="1256"/>
      <c r="CQ73" s="1256"/>
      <c r="CR73" s="1256"/>
      <c r="CS73" s="1256"/>
      <c r="CT73" s="1256"/>
      <c r="CU73" s="1256"/>
      <c r="CV73" s="1256"/>
      <c r="CW73" s="1256"/>
      <c r="CX73" s="1256"/>
      <c r="CY73" s="1256"/>
      <c r="CZ73" s="1256"/>
      <c r="DA73" s="1256"/>
      <c r="DB73" s="1256"/>
      <c r="DC73" s="1256"/>
    </row>
    <row r="74" spans="2:107" x14ac:dyDescent="0.15">
      <c r="B74" s="1226"/>
      <c r="G74" s="1252"/>
      <c r="H74" s="1252"/>
      <c r="I74" s="1252"/>
      <c r="J74" s="1252"/>
      <c r="K74" s="1273"/>
      <c r="L74" s="1273"/>
      <c r="M74" s="1273"/>
      <c r="N74" s="1273"/>
      <c r="AM74" s="1244"/>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x14ac:dyDescent="0.15">
      <c r="B75" s="1226"/>
      <c r="G75" s="1252"/>
      <c r="H75" s="1252"/>
      <c r="I75" s="1245"/>
      <c r="J75" s="1245"/>
      <c r="K75" s="1254"/>
      <c r="L75" s="1254"/>
      <c r="M75" s="1254"/>
      <c r="N75" s="1254"/>
      <c r="AM75" s="1244"/>
      <c r="AN75" s="1255"/>
      <c r="AO75" s="1255"/>
      <c r="AP75" s="1255"/>
      <c r="AQ75" s="1255"/>
      <c r="AR75" s="1255"/>
      <c r="AS75" s="1255"/>
      <c r="AT75" s="1255"/>
      <c r="AU75" s="1255"/>
      <c r="AV75" s="1255"/>
      <c r="AW75" s="1255"/>
      <c r="AX75" s="1255"/>
      <c r="AY75" s="1255"/>
      <c r="AZ75" s="1255"/>
      <c r="BA75" s="1255"/>
      <c r="BB75" s="1255" t="s">
        <v>604</v>
      </c>
      <c r="BC75" s="1255"/>
      <c r="BD75" s="1255"/>
      <c r="BE75" s="1255"/>
      <c r="BF75" s="1255"/>
      <c r="BG75" s="1255"/>
      <c r="BH75" s="1255"/>
      <c r="BI75" s="1255"/>
      <c r="BJ75" s="1255"/>
      <c r="BK75" s="1255"/>
      <c r="BL75" s="1255"/>
      <c r="BM75" s="1255"/>
      <c r="BN75" s="1255"/>
      <c r="BO75" s="1255"/>
      <c r="BP75" s="1256">
        <v>3.5</v>
      </c>
      <c r="BQ75" s="1256"/>
      <c r="BR75" s="1256"/>
      <c r="BS75" s="1256"/>
      <c r="BT75" s="1256"/>
      <c r="BU75" s="1256"/>
      <c r="BV75" s="1256"/>
      <c r="BW75" s="1256"/>
      <c r="BX75" s="1256">
        <v>3.4</v>
      </c>
      <c r="BY75" s="1256"/>
      <c r="BZ75" s="1256"/>
      <c r="CA75" s="1256"/>
      <c r="CB75" s="1256"/>
      <c r="CC75" s="1256"/>
      <c r="CD75" s="1256"/>
      <c r="CE75" s="1256"/>
      <c r="CF75" s="1256">
        <v>3.9</v>
      </c>
      <c r="CG75" s="1256"/>
      <c r="CH75" s="1256"/>
      <c r="CI75" s="1256"/>
      <c r="CJ75" s="1256"/>
      <c r="CK75" s="1256"/>
      <c r="CL75" s="1256"/>
      <c r="CM75" s="1256"/>
      <c r="CN75" s="1256">
        <v>4.4000000000000004</v>
      </c>
      <c r="CO75" s="1256"/>
      <c r="CP75" s="1256"/>
      <c r="CQ75" s="1256"/>
      <c r="CR75" s="1256"/>
      <c r="CS75" s="1256"/>
      <c r="CT75" s="1256"/>
      <c r="CU75" s="1256"/>
      <c r="CV75" s="1256">
        <v>4.5999999999999996</v>
      </c>
      <c r="CW75" s="1256"/>
      <c r="CX75" s="1256"/>
      <c r="CY75" s="1256"/>
      <c r="CZ75" s="1256"/>
      <c r="DA75" s="1256"/>
      <c r="DB75" s="1256"/>
      <c r="DC75" s="1256"/>
    </row>
    <row r="76" spans="2:107" x14ac:dyDescent="0.15">
      <c r="B76" s="1226"/>
      <c r="G76" s="1252"/>
      <c r="H76" s="1252"/>
      <c r="I76" s="1245"/>
      <c r="J76" s="1245"/>
      <c r="K76" s="1254"/>
      <c r="L76" s="1254"/>
      <c r="M76" s="1254"/>
      <c r="N76" s="1254"/>
      <c r="AM76" s="1244"/>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x14ac:dyDescent="0.15">
      <c r="B77" s="1226"/>
      <c r="G77" s="1245"/>
      <c r="H77" s="1245"/>
      <c r="I77" s="1245"/>
      <c r="J77" s="1245"/>
      <c r="K77" s="1273"/>
      <c r="L77" s="1273"/>
      <c r="M77" s="1273"/>
      <c r="N77" s="1273"/>
      <c r="AN77" s="1251" t="s">
        <v>601</v>
      </c>
      <c r="AO77" s="1251"/>
      <c r="AP77" s="1251"/>
      <c r="AQ77" s="1251"/>
      <c r="AR77" s="1251"/>
      <c r="AS77" s="1251"/>
      <c r="AT77" s="1251"/>
      <c r="AU77" s="1251"/>
      <c r="AV77" s="1251"/>
      <c r="AW77" s="1251"/>
      <c r="AX77" s="1251"/>
      <c r="AY77" s="1251"/>
      <c r="AZ77" s="1251"/>
      <c r="BA77" s="1251"/>
      <c r="BB77" s="1255" t="s">
        <v>599</v>
      </c>
      <c r="BC77" s="1255"/>
      <c r="BD77" s="1255"/>
      <c r="BE77" s="1255"/>
      <c r="BF77" s="1255"/>
      <c r="BG77" s="1255"/>
      <c r="BH77" s="1255"/>
      <c r="BI77" s="1255"/>
      <c r="BJ77" s="1255"/>
      <c r="BK77" s="1255"/>
      <c r="BL77" s="1255"/>
      <c r="BM77" s="1255"/>
      <c r="BN77" s="1255"/>
      <c r="BO77" s="1255"/>
      <c r="BP77" s="1256">
        <v>18.2</v>
      </c>
      <c r="BQ77" s="1256"/>
      <c r="BR77" s="1256"/>
      <c r="BS77" s="1256"/>
      <c r="BT77" s="1256"/>
      <c r="BU77" s="1256"/>
      <c r="BV77" s="1256"/>
      <c r="BW77" s="1256"/>
      <c r="BX77" s="1256">
        <v>20.3</v>
      </c>
      <c r="BY77" s="1256"/>
      <c r="BZ77" s="1256"/>
      <c r="CA77" s="1256"/>
      <c r="CB77" s="1256"/>
      <c r="CC77" s="1256"/>
      <c r="CD77" s="1256"/>
      <c r="CE77" s="1256"/>
      <c r="CF77" s="1256">
        <v>15.5</v>
      </c>
      <c r="CG77" s="1256"/>
      <c r="CH77" s="1256"/>
      <c r="CI77" s="1256"/>
      <c r="CJ77" s="1256"/>
      <c r="CK77" s="1256"/>
      <c r="CL77" s="1256"/>
      <c r="CM77" s="1256"/>
      <c r="CN77" s="1256">
        <v>4.5999999999999996</v>
      </c>
      <c r="CO77" s="1256"/>
      <c r="CP77" s="1256"/>
      <c r="CQ77" s="1256"/>
      <c r="CR77" s="1256"/>
      <c r="CS77" s="1256"/>
      <c r="CT77" s="1256"/>
      <c r="CU77" s="1256"/>
      <c r="CV77" s="1256">
        <v>1.6</v>
      </c>
      <c r="CW77" s="1256"/>
      <c r="CX77" s="1256"/>
      <c r="CY77" s="1256"/>
      <c r="CZ77" s="1256"/>
      <c r="DA77" s="1256"/>
      <c r="DB77" s="1256"/>
      <c r="DC77" s="1256"/>
    </row>
    <row r="78" spans="2:107" x14ac:dyDescent="0.15">
      <c r="B78" s="1226"/>
      <c r="G78" s="1245"/>
      <c r="H78" s="1245"/>
      <c r="I78" s="1245"/>
      <c r="J78" s="1245"/>
      <c r="K78" s="1273"/>
      <c r="L78" s="1273"/>
      <c r="M78" s="1273"/>
      <c r="N78" s="1273"/>
      <c r="AN78" s="1251"/>
      <c r="AO78" s="1251"/>
      <c r="AP78" s="1251"/>
      <c r="AQ78" s="1251"/>
      <c r="AR78" s="1251"/>
      <c r="AS78" s="1251"/>
      <c r="AT78" s="1251"/>
      <c r="AU78" s="1251"/>
      <c r="AV78" s="1251"/>
      <c r="AW78" s="1251"/>
      <c r="AX78" s="1251"/>
      <c r="AY78" s="1251"/>
      <c r="AZ78" s="1251"/>
      <c r="BA78" s="1251"/>
      <c r="BB78" s="1255"/>
      <c r="BC78" s="1255"/>
      <c r="BD78" s="1255"/>
      <c r="BE78" s="1255"/>
      <c r="BF78" s="1255"/>
      <c r="BG78" s="1255"/>
      <c r="BH78" s="1255"/>
      <c r="BI78" s="1255"/>
      <c r="BJ78" s="1255"/>
      <c r="BK78" s="1255"/>
      <c r="BL78" s="1255"/>
      <c r="BM78" s="1255"/>
      <c r="BN78" s="1255"/>
      <c r="BO78" s="1255"/>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x14ac:dyDescent="0.15">
      <c r="B79" s="1226"/>
      <c r="G79" s="1245"/>
      <c r="H79" s="1245"/>
      <c r="I79" s="1258"/>
      <c r="J79" s="1258"/>
      <c r="K79" s="1274"/>
      <c r="L79" s="1274"/>
      <c r="M79" s="1274"/>
      <c r="N79" s="1274"/>
      <c r="AN79" s="1251"/>
      <c r="AO79" s="1251"/>
      <c r="AP79" s="1251"/>
      <c r="AQ79" s="1251"/>
      <c r="AR79" s="1251"/>
      <c r="AS79" s="1251"/>
      <c r="AT79" s="1251"/>
      <c r="AU79" s="1251"/>
      <c r="AV79" s="1251"/>
      <c r="AW79" s="1251"/>
      <c r="AX79" s="1251"/>
      <c r="AY79" s="1251"/>
      <c r="AZ79" s="1251"/>
      <c r="BA79" s="1251"/>
      <c r="BB79" s="1255" t="s">
        <v>604</v>
      </c>
      <c r="BC79" s="1255"/>
      <c r="BD79" s="1255"/>
      <c r="BE79" s="1255"/>
      <c r="BF79" s="1255"/>
      <c r="BG79" s="1255"/>
      <c r="BH79" s="1255"/>
      <c r="BI79" s="1255"/>
      <c r="BJ79" s="1255"/>
      <c r="BK79" s="1255"/>
      <c r="BL79" s="1255"/>
      <c r="BM79" s="1255"/>
      <c r="BN79" s="1255"/>
      <c r="BO79" s="1255"/>
      <c r="BP79" s="1256">
        <v>6.8</v>
      </c>
      <c r="BQ79" s="1256"/>
      <c r="BR79" s="1256"/>
      <c r="BS79" s="1256"/>
      <c r="BT79" s="1256"/>
      <c r="BU79" s="1256"/>
      <c r="BV79" s="1256"/>
      <c r="BW79" s="1256"/>
      <c r="BX79" s="1256">
        <v>6.6</v>
      </c>
      <c r="BY79" s="1256"/>
      <c r="BZ79" s="1256"/>
      <c r="CA79" s="1256"/>
      <c r="CB79" s="1256"/>
      <c r="CC79" s="1256"/>
      <c r="CD79" s="1256"/>
      <c r="CE79" s="1256"/>
      <c r="CF79" s="1256">
        <v>6.4</v>
      </c>
      <c r="CG79" s="1256"/>
      <c r="CH79" s="1256"/>
      <c r="CI79" s="1256"/>
      <c r="CJ79" s="1256"/>
      <c r="CK79" s="1256"/>
      <c r="CL79" s="1256"/>
      <c r="CM79" s="1256"/>
      <c r="CN79" s="1256">
        <v>6.3</v>
      </c>
      <c r="CO79" s="1256"/>
      <c r="CP79" s="1256"/>
      <c r="CQ79" s="1256"/>
      <c r="CR79" s="1256"/>
      <c r="CS79" s="1256"/>
      <c r="CT79" s="1256"/>
      <c r="CU79" s="1256"/>
      <c r="CV79" s="1256">
        <v>6.6</v>
      </c>
      <c r="CW79" s="1256"/>
      <c r="CX79" s="1256"/>
      <c r="CY79" s="1256"/>
      <c r="CZ79" s="1256"/>
      <c r="DA79" s="1256"/>
      <c r="DB79" s="1256"/>
      <c r="DC79" s="1256"/>
    </row>
    <row r="80" spans="2:107" x14ac:dyDescent="0.15">
      <c r="B80" s="1226"/>
      <c r="G80" s="1245"/>
      <c r="H80" s="1245"/>
      <c r="I80" s="1258"/>
      <c r="J80" s="1258"/>
      <c r="K80" s="1274"/>
      <c r="L80" s="1274"/>
      <c r="M80" s="1274"/>
      <c r="N80" s="1274"/>
      <c r="AN80" s="1251"/>
      <c r="AO80" s="1251"/>
      <c r="AP80" s="1251"/>
      <c r="AQ80" s="1251"/>
      <c r="AR80" s="1251"/>
      <c r="AS80" s="1251"/>
      <c r="AT80" s="1251"/>
      <c r="AU80" s="1251"/>
      <c r="AV80" s="1251"/>
      <c r="AW80" s="1251"/>
      <c r="AX80" s="1251"/>
      <c r="AY80" s="1251"/>
      <c r="AZ80" s="1251"/>
      <c r="BA80" s="1251"/>
      <c r="BB80" s="1255"/>
      <c r="BC80" s="1255"/>
      <c r="BD80" s="1255"/>
      <c r="BE80" s="1255"/>
      <c r="BF80" s="1255"/>
      <c r="BG80" s="1255"/>
      <c r="BH80" s="1255"/>
      <c r="BI80" s="1255"/>
      <c r="BJ80" s="1255"/>
      <c r="BK80" s="1255"/>
      <c r="BL80" s="1255"/>
      <c r="BM80" s="1255"/>
      <c r="BN80" s="1255"/>
      <c r="BO80" s="1255"/>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x14ac:dyDescent="0.15">
      <c r="B81" s="1226"/>
    </row>
    <row r="82" spans="2:109" ht="17.25" x14ac:dyDescent="0.15">
      <c r="B82" s="1226"/>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x14ac:dyDescent="0.15">
      <c r="B83" s="1228"/>
      <c r="C83" s="1229"/>
      <c r="D83" s="1229"/>
      <c r="E83" s="1229"/>
      <c r="F83" s="1229"/>
      <c r="G83" s="1229"/>
      <c r="H83" s="1229"/>
      <c r="I83" s="1229"/>
      <c r="J83" s="1229"/>
      <c r="K83" s="1229"/>
      <c r="L83" s="1229"/>
      <c r="M83" s="1229"/>
      <c r="N83" s="1229"/>
      <c r="O83" s="1229"/>
      <c r="P83" s="1229"/>
      <c r="Q83" s="1229"/>
      <c r="R83" s="1229"/>
      <c r="S83" s="1229"/>
      <c r="T83" s="1229"/>
      <c r="U83" s="1229"/>
      <c r="V83" s="1229"/>
      <c r="W83" s="1229"/>
      <c r="X83" s="1229"/>
      <c r="Y83" s="1229"/>
      <c r="Z83" s="1229"/>
      <c r="AA83" s="1229"/>
      <c r="AB83" s="1229"/>
      <c r="AC83" s="1229"/>
      <c r="AD83" s="1229"/>
      <c r="AE83" s="1229"/>
      <c r="AF83" s="1229"/>
      <c r="AG83" s="1229"/>
      <c r="AH83" s="1229"/>
      <c r="AI83" s="1229"/>
      <c r="AJ83" s="1229"/>
      <c r="AK83" s="1229"/>
      <c r="AL83" s="1229"/>
      <c r="AM83" s="1229"/>
      <c r="AN83" s="1229"/>
      <c r="AO83" s="1229"/>
      <c r="AP83" s="1229"/>
      <c r="AQ83" s="1229"/>
      <c r="AR83" s="1229"/>
      <c r="AS83" s="1229"/>
      <c r="AT83" s="1229"/>
      <c r="AU83" s="1229"/>
      <c r="AV83" s="1229"/>
      <c r="AW83" s="1229"/>
      <c r="AX83" s="1229"/>
      <c r="AY83" s="1229"/>
      <c r="AZ83" s="1229"/>
      <c r="BA83" s="1229"/>
      <c r="BB83" s="1229"/>
      <c r="BC83" s="1229"/>
      <c r="BD83" s="1229"/>
      <c r="BE83" s="1229"/>
      <c r="BF83" s="1229"/>
      <c r="BG83" s="1229"/>
      <c r="BH83" s="1229"/>
      <c r="BI83" s="1229"/>
      <c r="BJ83" s="1229"/>
      <c r="BK83" s="1229"/>
      <c r="BL83" s="1229"/>
      <c r="BM83" s="1229"/>
      <c r="BN83" s="1229"/>
      <c r="BO83" s="1229"/>
      <c r="BP83" s="1229"/>
      <c r="BQ83" s="1229"/>
      <c r="BR83" s="1229"/>
      <c r="BS83" s="1229"/>
      <c r="BT83" s="1229"/>
      <c r="BU83" s="1229"/>
      <c r="BV83" s="1229"/>
      <c r="BW83" s="1229"/>
      <c r="BX83" s="1229"/>
      <c r="BY83" s="1229"/>
      <c r="BZ83" s="1229"/>
      <c r="CA83" s="1229"/>
      <c r="CB83" s="1229"/>
      <c r="CC83" s="1229"/>
      <c r="CD83" s="1229"/>
      <c r="CE83" s="1229"/>
      <c r="CF83" s="1229"/>
      <c r="CG83" s="1229"/>
      <c r="CH83" s="1229"/>
      <c r="CI83" s="1229"/>
      <c r="CJ83" s="1229"/>
      <c r="CK83" s="1229"/>
      <c r="CL83" s="1229"/>
      <c r="CM83" s="1229"/>
      <c r="CN83" s="1229"/>
      <c r="CO83" s="1229"/>
      <c r="CP83" s="1229"/>
      <c r="CQ83" s="1229"/>
      <c r="CR83" s="1229"/>
      <c r="CS83" s="1229"/>
      <c r="CT83" s="1229"/>
      <c r="CU83" s="1229"/>
      <c r="CV83" s="1229"/>
      <c r="CW83" s="1229"/>
      <c r="CX83" s="1229"/>
      <c r="CY83" s="1229"/>
      <c r="CZ83" s="1229"/>
      <c r="DA83" s="1229"/>
      <c r="DB83" s="1229"/>
      <c r="DC83" s="1229"/>
      <c r="DD83" s="1230"/>
    </row>
    <row r="84" spans="2:109" x14ac:dyDescent="0.15">
      <c r="DD84" s="1220"/>
      <c r="DE84" s="1220"/>
    </row>
    <row r="85" spans="2:109" x14ac:dyDescent="0.15">
      <c r="DD85" s="1220"/>
      <c r="DE85" s="1220"/>
    </row>
  </sheetData>
  <sheetProtection algorithmName="SHA-512" hashValue="EKMmZI475Py+D4aLRgWik8GB8D82Xd85o5QWozC7/sx6LehZ7VuTwUiWOsDN1vvgMiie0tY6oGSFK5t5+yJDUw==" saltValue="5QAkJyuzQ2bMkLmfk6Sk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3F94-9D8B-4FA9-8046-A36CCB8CF448}">
  <sheetPr>
    <pageSetUpPr fitToPage="1"/>
  </sheetPr>
  <dimension ref="A1:DR125"/>
  <sheetViews>
    <sheetView showGridLines="0" topLeftCell="A70" zoomScale="70" zoomScaleNormal="70" zoomScaleSheetLayoutView="70" workbookViewId="0">
      <selection activeCell="AN43" sqref="AN43:DC47"/>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504</v>
      </c>
    </row>
  </sheetData>
  <sheetProtection algorithmName="SHA-512" hashValue="FG5kirC0srMTOmkjwweoLb0il63FQeDTfQHKsQeTVlJA7JKuGHWUm4x/ltywRbG1ggc8mR2jZNEs81HEX0JXKQ==" saltValue="f28+0jGeNG0S5+JppWUf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67DF-C0A8-43E5-B8BB-70BC08CC82B7}">
  <sheetPr>
    <pageSetUpPr fitToPage="1"/>
  </sheetPr>
  <dimension ref="A1:DR125"/>
  <sheetViews>
    <sheetView showGridLines="0" tabSelected="1" zoomScale="70" zoomScaleNormal="70" zoomScaleSheetLayoutView="55" workbookViewId="0">
      <selection activeCell="AN43" sqref="AN43:DC47"/>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504</v>
      </c>
    </row>
  </sheetData>
  <sheetProtection algorithmName="SHA-512" hashValue="0bWxvmvf5LCC7nEnfLycFbjjf9jvRty9kaD+dpMhUCnrSQ1BzjG2RtyAoSiJXWhgT/MgaVpuR61jGTxsf8wFyA==" saltValue="YJpbHCUK2Pf/BuKAV/oAK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54</v>
      </c>
      <c r="E2" s="148"/>
      <c r="F2" s="149" t="s">
        <v>554</v>
      </c>
      <c r="G2" s="150"/>
      <c r="H2" s="151"/>
    </row>
    <row r="3" spans="1:8" x14ac:dyDescent="0.15">
      <c r="A3" s="147" t="s">
        <v>547</v>
      </c>
      <c r="B3" s="152"/>
      <c r="C3" s="153"/>
      <c r="D3" s="154">
        <v>73625</v>
      </c>
      <c r="E3" s="155"/>
      <c r="F3" s="156">
        <v>47387</v>
      </c>
      <c r="G3" s="157"/>
      <c r="H3" s="158"/>
    </row>
    <row r="4" spans="1:8" x14ac:dyDescent="0.15">
      <c r="A4" s="159"/>
      <c r="B4" s="160"/>
      <c r="C4" s="161"/>
      <c r="D4" s="162">
        <v>39627</v>
      </c>
      <c r="E4" s="163"/>
      <c r="F4" s="164">
        <v>24928</v>
      </c>
      <c r="G4" s="165"/>
      <c r="H4" s="166"/>
    </row>
    <row r="5" spans="1:8" x14ac:dyDescent="0.15">
      <c r="A5" s="147" t="s">
        <v>549</v>
      </c>
      <c r="B5" s="152"/>
      <c r="C5" s="153"/>
      <c r="D5" s="154">
        <v>107467</v>
      </c>
      <c r="E5" s="155"/>
      <c r="F5" s="156">
        <v>51264</v>
      </c>
      <c r="G5" s="157"/>
      <c r="H5" s="158"/>
    </row>
    <row r="6" spans="1:8" x14ac:dyDescent="0.15">
      <c r="A6" s="159"/>
      <c r="B6" s="160"/>
      <c r="C6" s="161"/>
      <c r="D6" s="162">
        <v>43752</v>
      </c>
      <c r="E6" s="163"/>
      <c r="F6" s="164">
        <v>26040</v>
      </c>
      <c r="G6" s="165"/>
      <c r="H6" s="166"/>
    </row>
    <row r="7" spans="1:8" x14ac:dyDescent="0.15">
      <c r="A7" s="147" t="s">
        <v>550</v>
      </c>
      <c r="B7" s="152"/>
      <c r="C7" s="153"/>
      <c r="D7" s="154">
        <v>85606</v>
      </c>
      <c r="E7" s="155"/>
      <c r="F7" s="156">
        <v>52068</v>
      </c>
      <c r="G7" s="157"/>
      <c r="H7" s="158"/>
    </row>
    <row r="8" spans="1:8" x14ac:dyDescent="0.15">
      <c r="A8" s="159"/>
      <c r="B8" s="160"/>
      <c r="C8" s="161"/>
      <c r="D8" s="162">
        <v>26393</v>
      </c>
      <c r="E8" s="163"/>
      <c r="F8" s="164">
        <v>26936</v>
      </c>
      <c r="G8" s="165"/>
      <c r="H8" s="166"/>
    </row>
    <row r="9" spans="1:8" x14ac:dyDescent="0.15">
      <c r="A9" s="147" t="s">
        <v>551</v>
      </c>
      <c r="B9" s="152"/>
      <c r="C9" s="153"/>
      <c r="D9" s="154">
        <v>87812</v>
      </c>
      <c r="E9" s="155"/>
      <c r="F9" s="156">
        <v>47161</v>
      </c>
      <c r="G9" s="157"/>
      <c r="H9" s="158"/>
    </row>
    <row r="10" spans="1:8" x14ac:dyDescent="0.15">
      <c r="A10" s="159"/>
      <c r="B10" s="160"/>
      <c r="C10" s="161"/>
      <c r="D10" s="162">
        <v>25590</v>
      </c>
      <c r="E10" s="163"/>
      <c r="F10" s="164">
        <v>24595</v>
      </c>
      <c r="G10" s="165"/>
      <c r="H10" s="166"/>
    </row>
    <row r="11" spans="1:8" x14ac:dyDescent="0.15">
      <c r="A11" s="147" t="s">
        <v>552</v>
      </c>
      <c r="B11" s="152"/>
      <c r="C11" s="153"/>
      <c r="D11" s="154">
        <v>76511</v>
      </c>
      <c r="E11" s="155"/>
      <c r="F11" s="156">
        <v>43423</v>
      </c>
      <c r="G11" s="157"/>
      <c r="H11" s="158"/>
    </row>
    <row r="12" spans="1:8" x14ac:dyDescent="0.15">
      <c r="A12" s="159"/>
      <c r="B12" s="160"/>
      <c r="C12" s="167"/>
      <c r="D12" s="162">
        <v>30633</v>
      </c>
      <c r="E12" s="163"/>
      <c r="F12" s="164">
        <v>22207</v>
      </c>
      <c r="G12" s="165"/>
      <c r="H12" s="166"/>
    </row>
    <row r="13" spans="1:8" x14ac:dyDescent="0.15">
      <c r="A13" s="147"/>
      <c r="B13" s="152"/>
      <c r="C13" s="168"/>
      <c r="D13" s="169">
        <v>86204</v>
      </c>
      <c r="E13" s="170"/>
      <c r="F13" s="171">
        <v>48261</v>
      </c>
      <c r="G13" s="172"/>
      <c r="H13" s="158"/>
    </row>
    <row r="14" spans="1:8" x14ac:dyDescent="0.15">
      <c r="A14" s="159"/>
      <c r="B14" s="160"/>
      <c r="C14" s="161"/>
      <c r="D14" s="162">
        <v>33199</v>
      </c>
      <c r="E14" s="163"/>
      <c r="F14" s="164">
        <v>24941</v>
      </c>
      <c r="G14" s="165"/>
      <c r="H14" s="166"/>
    </row>
    <row r="17" spans="1:11" x14ac:dyDescent="0.15">
      <c r="A17" s="143" t="s">
        <v>55</v>
      </c>
    </row>
    <row r="18" spans="1:11" x14ac:dyDescent="0.15">
      <c r="A18" s="173"/>
      <c r="B18" s="173" t="str">
        <f>実質収支比率等に係る経年分析!F$46</f>
        <v>H30</v>
      </c>
      <c r="C18" s="173" t="str">
        <f>実質収支比率等に係る経年分析!G$46</f>
        <v>R01</v>
      </c>
      <c r="D18" s="173" t="str">
        <f>実質収支比率等に係る経年分析!H$46</f>
        <v>R02</v>
      </c>
      <c r="E18" s="173" t="str">
        <f>実質収支比率等に係る経年分析!I$46</f>
        <v>R03</v>
      </c>
      <c r="F18" s="173" t="str">
        <f>実質収支比率等に係る経年分析!J$46</f>
        <v>R04</v>
      </c>
    </row>
    <row r="19" spans="1:11" x14ac:dyDescent="0.15">
      <c r="A19" s="173" t="s">
        <v>56</v>
      </c>
      <c r="B19" s="173">
        <f>ROUND(VALUE(SUBSTITUTE(実質収支比率等に係る経年分析!F$48,"▲","-")),2)</f>
        <v>7.02</v>
      </c>
      <c r="C19" s="173">
        <f>ROUND(VALUE(SUBSTITUTE(実質収支比率等に係る経年分析!G$48,"▲","-")),2)</f>
        <v>8.89</v>
      </c>
      <c r="D19" s="173">
        <f>ROUND(VALUE(SUBSTITUTE(実質収支比率等に係る経年分析!H$48,"▲","-")),2)</f>
        <v>9.56</v>
      </c>
      <c r="E19" s="173">
        <f>ROUND(VALUE(SUBSTITUTE(実質収支比率等に係る経年分析!I$48,"▲","-")),2)</f>
        <v>12.24</v>
      </c>
      <c r="F19" s="173">
        <f>ROUND(VALUE(SUBSTITUTE(実質収支比率等に係る経年分析!J$48,"▲","-")),2)</f>
        <v>12.54</v>
      </c>
    </row>
    <row r="20" spans="1:11" x14ac:dyDescent="0.15">
      <c r="A20" s="173" t="s">
        <v>57</v>
      </c>
      <c r="B20" s="173">
        <f>ROUND(VALUE(SUBSTITUTE(実質収支比率等に係る経年分析!F$47,"▲","-")),2)</f>
        <v>43.68</v>
      </c>
      <c r="C20" s="173">
        <f>ROUND(VALUE(SUBSTITUTE(実質収支比率等に係る経年分析!G$47,"▲","-")),2)</f>
        <v>51.75</v>
      </c>
      <c r="D20" s="173">
        <f>ROUND(VALUE(SUBSTITUTE(実質収支比率等に係る経年分析!H$47,"▲","-")),2)</f>
        <v>52.94</v>
      </c>
      <c r="E20" s="173">
        <f>ROUND(VALUE(SUBSTITUTE(実質収支比率等に係る経年分析!I$47,"▲","-")),2)</f>
        <v>50.6</v>
      </c>
      <c r="F20" s="173">
        <f>ROUND(VALUE(SUBSTITUTE(実質収支比率等に係る経年分析!J$47,"▲","-")),2)</f>
        <v>61.46</v>
      </c>
    </row>
    <row r="21" spans="1:11" x14ac:dyDescent="0.15">
      <c r="A21" s="173" t="s">
        <v>58</v>
      </c>
      <c r="B21" s="173">
        <f>IF(ISNUMBER(VALUE(SUBSTITUTE(実質収支比率等に係る経年分析!F$49,"▲","-"))),ROUND(VALUE(SUBSTITUTE(実質収支比率等に係る経年分析!F$49,"▲","-")),2),NA())</f>
        <v>10.55</v>
      </c>
      <c r="C21" s="173">
        <f>IF(ISNUMBER(VALUE(SUBSTITUTE(実質収支比率等に係る経年分析!G$49,"▲","-"))),ROUND(VALUE(SUBSTITUTE(実質収支比率等に係る経年分析!G$49,"▲","-")),2),NA())</f>
        <v>10.08</v>
      </c>
      <c r="D21" s="173">
        <f>IF(ISNUMBER(VALUE(SUBSTITUTE(実質収支比率等に係る経年分析!H$49,"▲","-"))),ROUND(VALUE(SUBSTITUTE(実質収支比率等に係る経年分析!H$49,"▲","-")),2),NA())</f>
        <v>4.62</v>
      </c>
      <c r="E21" s="173">
        <f>IF(ISNUMBER(VALUE(SUBSTITUTE(実質収支比率等に係る経年分析!I$49,"▲","-"))),ROUND(VALUE(SUBSTITUTE(実質収支比率等に係る経年分析!I$49,"▲","-")),2),NA())</f>
        <v>4.51</v>
      </c>
      <c r="F21" s="173">
        <f>IF(ISNUMBER(VALUE(SUBSTITUTE(実質収支比率等に係る経年分析!J$49,"▲","-"))),ROUND(VALUE(SUBSTITUTE(実質収支比率等に係る経年分析!J$49,"▲","-")),2),NA())</f>
        <v>8.74</v>
      </c>
    </row>
    <row r="24" spans="1:11" x14ac:dyDescent="0.15">
      <c r="A24" s="143" t="s">
        <v>59</v>
      </c>
    </row>
    <row r="25" spans="1:11" x14ac:dyDescent="0.15">
      <c r="A25" s="174"/>
      <c r="B25" s="174" t="str">
        <f>連結実質赤字比率に係る赤字・黒字の構成分析!F$33</f>
        <v>H30</v>
      </c>
      <c r="C25" s="174"/>
      <c r="D25" s="174" t="str">
        <f>連結実質赤字比率に係る赤字・黒字の構成分析!G$33</f>
        <v>R01</v>
      </c>
      <c r="E25" s="174"/>
      <c r="F25" s="174" t="str">
        <f>連結実質赤字比率に係る赤字・黒字の構成分析!H$33</f>
        <v>R02</v>
      </c>
      <c r="G25" s="174"/>
      <c r="H25" s="174" t="str">
        <f>連結実質赤字比率に係る赤字・黒字の構成分析!I$33</f>
        <v>R03</v>
      </c>
      <c r="I25" s="174"/>
      <c r="J25" s="174" t="str">
        <f>連結実質赤字比率に係る赤字・黒字の構成分析!J$33</f>
        <v>R04</v>
      </c>
      <c r="K25" s="174"/>
    </row>
    <row r="26" spans="1:11" x14ac:dyDescent="0.15">
      <c r="A26" s="174"/>
      <c r="B26" s="174" t="s">
        <v>60</v>
      </c>
      <c r="C26" s="174" t="s">
        <v>61</v>
      </c>
      <c r="D26" s="174" t="s">
        <v>60</v>
      </c>
      <c r="E26" s="174" t="s">
        <v>61</v>
      </c>
      <c r="F26" s="174" t="s">
        <v>60</v>
      </c>
      <c r="G26" s="174" t="s">
        <v>61</v>
      </c>
      <c r="H26" s="174" t="s">
        <v>60</v>
      </c>
      <c r="I26" s="174" t="s">
        <v>61</v>
      </c>
      <c r="J26" s="174" t="s">
        <v>60</v>
      </c>
      <c r="K26" s="174" t="s">
        <v>61</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15">
      <c r="A31" s="174" t="e">
        <f>IF(連結実質赤字比率に係る赤字・黒字の構成分析!C$39="",NA(),連結実質赤字比率に係る赤字・黒字の構成分析!C$39)</f>
        <v>#N/A</v>
      </c>
      <c r="B31" s="174" t="e">
        <f>IF(ROUND(VALUE(SUBSTITUTE(連結実質赤字比率に係る赤字・黒字の構成分析!F$39,"▲", "-")), 2) &lt; 0, ABS(ROUND(VALUE(SUBSTITUTE(連結実質赤字比率に係る赤字・黒字の構成分析!F$39,"▲", "-")), 2)), NA())</f>
        <v>#VALUE!</v>
      </c>
      <c r="C31" s="174" t="e">
        <f>IF(ROUND(VALUE(SUBSTITUTE(連結実質赤字比率に係る赤字・黒字の構成分析!F$39,"▲", "-")), 2) &gt;= 0, ABS(ROUND(VALUE(SUBSTITUTE(連結実質赤字比率に係る赤字・黒字の構成分析!F$39,"▲", "-")), 2)), NA())</f>
        <v>#VALUE!</v>
      </c>
      <c r="D31" s="174" t="e">
        <f>IF(ROUND(VALUE(SUBSTITUTE(連結実質赤字比率に係る赤字・黒字の構成分析!G$39,"▲", "-")), 2) &lt; 0, ABS(ROUND(VALUE(SUBSTITUTE(連結実質赤字比率に係る赤字・黒字の構成分析!G$39,"▲", "-")), 2)), NA())</f>
        <v>#VALUE!</v>
      </c>
      <c r="E31" s="174" t="e">
        <f>IF(ROUND(VALUE(SUBSTITUTE(連結実質赤字比率に係る赤字・黒字の構成分析!G$39,"▲", "-")), 2) &gt;= 0, ABS(ROUND(VALUE(SUBSTITUTE(連結実質赤字比率に係る赤字・黒字の構成分析!G$39,"▲", "-")), 2)), NA())</f>
        <v>#VALUE!</v>
      </c>
      <c r="F31" s="174" t="e">
        <f>IF(ROUND(VALUE(SUBSTITUTE(連結実質赤字比率に係る赤字・黒字の構成分析!H$39,"▲", "-")), 2) &lt; 0, ABS(ROUND(VALUE(SUBSTITUTE(連結実質赤字比率に係る赤字・黒字の構成分析!H$39,"▲", "-")), 2)), NA())</f>
        <v>#VALUE!</v>
      </c>
      <c r="G31" s="174" t="e">
        <f>IF(ROUND(VALUE(SUBSTITUTE(連結実質赤字比率に係る赤字・黒字の構成分析!H$39,"▲", "-")), 2) &gt;= 0, ABS(ROUND(VALUE(SUBSTITUTE(連結実質赤字比率に係る赤字・黒字の構成分析!H$39,"▲", "-")), 2)), NA())</f>
        <v>#VALUE!</v>
      </c>
      <c r="H31" s="174" t="e">
        <f>IF(ROUND(VALUE(SUBSTITUTE(連結実質赤字比率に係る赤字・黒字の構成分析!I$39,"▲", "-")), 2) &lt; 0, ABS(ROUND(VALUE(SUBSTITUTE(連結実質赤字比率に係る赤字・黒字の構成分析!I$39,"▲", "-")), 2)), NA())</f>
        <v>#VALUE!</v>
      </c>
      <c r="I31" s="174" t="e">
        <f>IF(ROUND(VALUE(SUBSTITUTE(連結実質赤字比率に係る赤字・黒字の構成分析!I$39,"▲", "-")), 2) &gt;= 0, ABS(ROUND(VALUE(SUBSTITUTE(連結実質赤字比率に係る赤字・黒字の構成分析!I$39,"▲", "-")), 2)), NA())</f>
        <v>#VALUE!</v>
      </c>
      <c r="J31" s="174" t="e">
        <f>IF(ROUND(VALUE(SUBSTITUTE(連結実質赤字比率に係る赤字・黒字の構成分析!J$39,"▲", "-")), 2) &lt; 0, ABS(ROUND(VALUE(SUBSTITUTE(連結実質赤字比率に係る赤字・黒字の構成分析!J$39,"▲", "-")), 2)), NA())</f>
        <v>#VALUE!</v>
      </c>
      <c r="K31" s="174" t="e">
        <f>IF(ROUND(VALUE(SUBSTITUTE(連結実質赤字比率に係る赤字・黒字の構成分析!J$39,"▲", "-")), 2) &gt;= 0, ABS(ROUND(VALUE(SUBSTITUTE(連結実質赤字比率に係る赤字・黒字の構成分析!J$39,"▲", "-")), 2)), NA())</f>
        <v>#VALUE!</v>
      </c>
    </row>
    <row r="32" spans="1:11" x14ac:dyDescent="0.15">
      <c r="A32" s="174" t="str">
        <f>IF(連結実質赤字比率に係る赤字・黒字の構成分析!C$38="",NA(),連結実質赤字比率に係る赤字・黒字の構成分析!C$38)</f>
        <v>後期高齢者医療特別会計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0.04</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0.01</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0.04</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0.04</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0.06</v>
      </c>
    </row>
    <row r="33" spans="1:16" x14ac:dyDescent="0.15">
      <c r="A33" s="174" t="str">
        <f>IF(連結実質赤字比率に係る赤字・黒字の構成分析!C$37="",NA(),連結実質赤字比率に係る赤字・黒字の構成分析!C$37)</f>
        <v>国民健康保険特別会計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0.45</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0.18</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0.75</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1.98</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1.27</v>
      </c>
    </row>
    <row r="34" spans="1:16" x14ac:dyDescent="0.15">
      <c r="A34" s="174" t="str">
        <f>IF(連結実質赤字比率に係る赤字・黒字の構成分析!C$36="",NA(),連結実質赤字比率に係る赤字・黒字の構成分析!C$36)</f>
        <v>下水道事業会計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1.95</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3.34</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3.57</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2.81</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2.39</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7.24</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9.0500000000000007</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9.86</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12.67</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12.53</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35.74</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36.97</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35.619999999999997</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32.94</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31.22</v>
      </c>
    </row>
    <row r="39" spans="1:16" x14ac:dyDescent="0.15">
      <c r="A39" s="143" t="s">
        <v>62</v>
      </c>
    </row>
    <row r="40" spans="1:16" x14ac:dyDescent="0.15">
      <c r="A40" s="175"/>
      <c r="B40" s="175" t="str">
        <f>'実質公債費比率（分子）の構造'!K$44</f>
        <v>H30</v>
      </c>
      <c r="C40" s="175"/>
      <c r="D40" s="175"/>
      <c r="E40" s="175" t="str">
        <f>'実質公債費比率（分子）の構造'!L$44</f>
        <v>R01</v>
      </c>
      <c r="F40" s="175"/>
      <c r="G40" s="175"/>
      <c r="H40" s="175" t="str">
        <f>'実質公債費比率（分子）の構造'!M$44</f>
        <v>R02</v>
      </c>
      <c r="I40" s="175"/>
      <c r="J40" s="175"/>
      <c r="K40" s="175" t="str">
        <f>'実質公債費比率（分子）の構造'!N$44</f>
        <v>R03</v>
      </c>
      <c r="L40" s="175"/>
      <c r="M40" s="175"/>
      <c r="N40" s="175" t="str">
        <f>'実質公債費比率（分子）の構造'!O$44</f>
        <v>R04</v>
      </c>
      <c r="O40" s="175"/>
      <c r="P40" s="175"/>
    </row>
    <row r="41" spans="1:16" x14ac:dyDescent="0.15">
      <c r="A41" s="175"/>
      <c r="B41" s="175" t="s">
        <v>63</v>
      </c>
      <c r="C41" s="175"/>
      <c r="D41" s="175" t="s">
        <v>64</v>
      </c>
      <c r="E41" s="175" t="s">
        <v>63</v>
      </c>
      <c r="F41" s="175"/>
      <c r="G41" s="175" t="s">
        <v>64</v>
      </c>
      <c r="H41" s="175" t="s">
        <v>63</v>
      </c>
      <c r="I41" s="175"/>
      <c r="J41" s="175" t="s">
        <v>64</v>
      </c>
      <c r="K41" s="175" t="s">
        <v>63</v>
      </c>
      <c r="L41" s="175"/>
      <c r="M41" s="175" t="s">
        <v>64</v>
      </c>
      <c r="N41" s="175" t="s">
        <v>63</v>
      </c>
      <c r="O41" s="175"/>
      <c r="P41" s="175" t="s">
        <v>64</v>
      </c>
    </row>
    <row r="42" spans="1:16" x14ac:dyDescent="0.15">
      <c r="A42" s="175" t="s">
        <v>65</v>
      </c>
      <c r="B42" s="175"/>
      <c r="C42" s="175"/>
      <c r="D42" s="175">
        <f>'実質公債費比率（分子）の構造'!K$52</f>
        <v>739</v>
      </c>
      <c r="E42" s="175"/>
      <c r="F42" s="175"/>
      <c r="G42" s="175">
        <f>'実質公債費比率（分子）の構造'!L$52</f>
        <v>735</v>
      </c>
      <c r="H42" s="175"/>
      <c r="I42" s="175"/>
      <c r="J42" s="175">
        <f>'実質公債費比率（分子）の構造'!M$52</f>
        <v>744</v>
      </c>
      <c r="K42" s="175"/>
      <c r="L42" s="175"/>
      <c r="M42" s="175">
        <f>'実質公債費比率（分子）の構造'!N$52</f>
        <v>733</v>
      </c>
      <c r="N42" s="175"/>
      <c r="O42" s="175"/>
      <c r="P42" s="175">
        <f>'実質公債費比率（分子）の構造'!O$52</f>
        <v>597</v>
      </c>
    </row>
    <row r="43" spans="1:16" x14ac:dyDescent="0.15">
      <c r="A43" s="175" t="s">
        <v>66</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0</v>
      </c>
      <c r="L43" s="175"/>
      <c r="M43" s="175"/>
      <c r="N43" s="175">
        <f>'実質公債費比率（分子）の構造'!O$51</f>
        <v>0</v>
      </c>
      <c r="O43" s="175"/>
      <c r="P43" s="175"/>
    </row>
    <row r="44" spans="1:16" x14ac:dyDescent="0.15">
      <c r="A44" s="175" t="s">
        <v>67</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68</v>
      </c>
      <c r="B45" s="175">
        <f>'実質公債費比率（分子）の構造'!K$49</f>
        <v>115</v>
      </c>
      <c r="C45" s="175"/>
      <c r="D45" s="175"/>
      <c r="E45" s="175">
        <f>'実質公債費比率（分子）の構造'!L$49</f>
        <v>126</v>
      </c>
      <c r="F45" s="175"/>
      <c r="G45" s="175"/>
      <c r="H45" s="175">
        <f>'実質公債費比率（分子）の構造'!M$49</f>
        <v>135</v>
      </c>
      <c r="I45" s="175"/>
      <c r="J45" s="175"/>
      <c r="K45" s="175">
        <f>'実質公債費比率（分子）の構造'!N$49</f>
        <v>107</v>
      </c>
      <c r="L45" s="175"/>
      <c r="M45" s="175"/>
      <c r="N45" s="175">
        <f>'実質公債費比率（分子）の構造'!O$49</f>
        <v>122</v>
      </c>
      <c r="O45" s="175"/>
      <c r="P45" s="175"/>
    </row>
    <row r="46" spans="1:16" x14ac:dyDescent="0.15">
      <c r="A46" s="175" t="s">
        <v>69</v>
      </c>
      <c r="B46" s="175">
        <f>'実質公債費比率（分子）の構造'!K$48</f>
        <v>49</v>
      </c>
      <c r="C46" s="175"/>
      <c r="D46" s="175"/>
      <c r="E46" s="175">
        <f>'実質公債費比率（分子）の構造'!L$48</f>
        <v>69</v>
      </c>
      <c r="F46" s="175"/>
      <c r="G46" s="175"/>
      <c r="H46" s="175">
        <f>'実質公債費比率（分子）の構造'!M$48</f>
        <v>44</v>
      </c>
      <c r="I46" s="175"/>
      <c r="J46" s="175"/>
      <c r="K46" s="175">
        <f>'実質公債費比率（分子）の構造'!N$48</f>
        <v>86</v>
      </c>
      <c r="L46" s="175"/>
      <c r="M46" s="175"/>
      <c r="N46" s="175">
        <f>'実質公債費比率（分子）の構造'!O$48</f>
        <v>87</v>
      </c>
      <c r="O46" s="175"/>
      <c r="P46" s="175"/>
    </row>
    <row r="47" spans="1:16" x14ac:dyDescent="0.15">
      <c r="A47" s="175" t="s">
        <v>70</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71</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72</v>
      </c>
      <c r="B49" s="175">
        <f>'実質公債費比率（分子）の構造'!K$45</f>
        <v>776</v>
      </c>
      <c r="C49" s="175"/>
      <c r="D49" s="175"/>
      <c r="E49" s="175">
        <f>'実質公債費比率（分子）の構造'!L$45</f>
        <v>818</v>
      </c>
      <c r="F49" s="175"/>
      <c r="G49" s="175"/>
      <c r="H49" s="175">
        <f>'実質公債費比率（分子）の構造'!M$45</f>
        <v>874</v>
      </c>
      <c r="I49" s="175"/>
      <c r="J49" s="175"/>
      <c r="K49" s="175">
        <f>'実質公債費比率（分子）の構造'!N$45</f>
        <v>897</v>
      </c>
      <c r="L49" s="175"/>
      <c r="M49" s="175"/>
      <c r="N49" s="175">
        <f>'実質公債費比率（分子）の構造'!O$45</f>
        <v>734</v>
      </c>
      <c r="O49" s="175"/>
      <c r="P49" s="175"/>
    </row>
    <row r="50" spans="1:16" x14ac:dyDescent="0.15">
      <c r="A50" s="175" t="s">
        <v>73</v>
      </c>
      <c r="B50" s="175" t="e">
        <f>NA()</f>
        <v>#N/A</v>
      </c>
      <c r="C50" s="175">
        <f>IF(ISNUMBER('実質公債費比率（分子）の構造'!K$53),'実質公債費比率（分子）の構造'!K$53,NA())</f>
        <v>201</v>
      </c>
      <c r="D50" s="175" t="e">
        <f>NA()</f>
        <v>#N/A</v>
      </c>
      <c r="E50" s="175" t="e">
        <f>NA()</f>
        <v>#N/A</v>
      </c>
      <c r="F50" s="175">
        <f>IF(ISNUMBER('実質公債費比率（分子）の構造'!L$53),'実質公債費比率（分子）の構造'!L$53,NA())</f>
        <v>278</v>
      </c>
      <c r="G50" s="175" t="e">
        <f>NA()</f>
        <v>#N/A</v>
      </c>
      <c r="H50" s="175" t="e">
        <f>NA()</f>
        <v>#N/A</v>
      </c>
      <c r="I50" s="175">
        <f>IF(ISNUMBER('実質公債費比率（分子）の構造'!M$53),'実質公債費比率（分子）の構造'!M$53,NA())</f>
        <v>309</v>
      </c>
      <c r="J50" s="175" t="e">
        <f>NA()</f>
        <v>#N/A</v>
      </c>
      <c r="K50" s="175" t="e">
        <f>NA()</f>
        <v>#N/A</v>
      </c>
      <c r="L50" s="175">
        <f>IF(ISNUMBER('実質公債費比率（分子）の構造'!N$53),'実質公債費比率（分子）の構造'!N$53,NA())</f>
        <v>357</v>
      </c>
      <c r="M50" s="175" t="e">
        <f>NA()</f>
        <v>#N/A</v>
      </c>
      <c r="N50" s="175" t="e">
        <f>NA()</f>
        <v>#N/A</v>
      </c>
      <c r="O50" s="175">
        <f>IF(ISNUMBER('実質公債費比率（分子）の構造'!O$53),'実質公債費比率（分子）の構造'!O$53,NA())</f>
        <v>346</v>
      </c>
      <c r="P50" s="175" t="e">
        <f>NA()</f>
        <v>#N/A</v>
      </c>
    </row>
    <row r="53" spans="1:16" x14ac:dyDescent="0.15">
      <c r="A53" s="143" t="s">
        <v>74</v>
      </c>
    </row>
    <row r="54" spans="1:16" x14ac:dyDescent="0.15">
      <c r="A54" s="174"/>
      <c r="B54" s="174" t="str">
        <f>'将来負担比率（分子）の構造'!I$40</f>
        <v>H30</v>
      </c>
      <c r="C54" s="174"/>
      <c r="D54" s="174"/>
      <c r="E54" s="174" t="str">
        <f>'将来負担比率（分子）の構造'!J$40</f>
        <v>R01</v>
      </c>
      <c r="F54" s="174"/>
      <c r="G54" s="174"/>
      <c r="H54" s="174" t="str">
        <f>'将来負担比率（分子）の構造'!K$40</f>
        <v>R02</v>
      </c>
      <c r="I54" s="174"/>
      <c r="J54" s="174"/>
      <c r="K54" s="174" t="str">
        <f>'将来負担比率（分子）の構造'!L$40</f>
        <v>R03</v>
      </c>
      <c r="L54" s="174"/>
      <c r="M54" s="174"/>
      <c r="N54" s="174" t="str">
        <f>'将来負担比率（分子）の構造'!M$40</f>
        <v>R04</v>
      </c>
      <c r="O54" s="174"/>
      <c r="P54" s="174"/>
    </row>
    <row r="55" spans="1:16" x14ac:dyDescent="0.15">
      <c r="A55" s="174"/>
      <c r="B55" s="174" t="s">
        <v>75</v>
      </c>
      <c r="C55" s="174"/>
      <c r="D55" s="174" t="s">
        <v>76</v>
      </c>
      <c r="E55" s="174" t="s">
        <v>75</v>
      </c>
      <c r="F55" s="174"/>
      <c r="G55" s="174" t="s">
        <v>76</v>
      </c>
      <c r="H55" s="174" t="s">
        <v>75</v>
      </c>
      <c r="I55" s="174"/>
      <c r="J55" s="174" t="s">
        <v>76</v>
      </c>
      <c r="K55" s="174" t="s">
        <v>75</v>
      </c>
      <c r="L55" s="174"/>
      <c r="M55" s="174" t="s">
        <v>76</v>
      </c>
      <c r="N55" s="174" t="s">
        <v>75</v>
      </c>
      <c r="O55" s="174"/>
      <c r="P55" s="174" t="s">
        <v>76</v>
      </c>
    </row>
    <row r="56" spans="1:16" x14ac:dyDescent="0.15">
      <c r="A56" s="174" t="s">
        <v>45</v>
      </c>
      <c r="B56" s="174"/>
      <c r="C56" s="174"/>
      <c r="D56" s="174">
        <f>'将来負担比率（分子）の構造'!I$52</f>
        <v>7382</v>
      </c>
      <c r="E56" s="174"/>
      <c r="F56" s="174"/>
      <c r="G56" s="174">
        <f>'将来負担比率（分子）の構造'!J$52</f>
        <v>7731</v>
      </c>
      <c r="H56" s="174"/>
      <c r="I56" s="174"/>
      <c r="J56" s="174">
        <f>'将来負担比率（分子）の構造'!K$52</f>
        <v>7764</v>
      </c>
      <c r="K56" s="174"/>
      <c r="L56" s="174"/>
      <c r="M56" s="174">
        <f>'将来負担比率（分子）の構造'!L$52</f>
        <v>7833</v>
      </c>
      <c r="N56" s="174"/>
      <c r="O56" s="174"/>
      <c r="P56" s="174">
        <f>'将来負担比率（分子）の構造'!M$52</f>
        <v>7576</v>
      </c>
    </row>
    <row r="57" spans="1:16" x14ac:dyDescent="0.15">
      <c r="A57" s="174" t="s">
        <v>44</v>
      </c>
      <c r="B57" s="174"/>
      <c r="C57" s="174"/>
      <c r="D57" s="174">
        <f>'将来負担比率（分子）の構造'!I$51</f>
        <v>510</v>
      </c>
      <c r="E57" s="174"/>
      <c r="F57" s="174"/>
      <c r="G57" s="174">
        <f>'将来負担比率（分子）の構造'!J$51</f>
        <v>351</v>
      </c>
      <c r="H57" s="174"/>
      <c r="I57" s="174"/>
      <c r="J57" s="174">
        <f>'将来負担比率（分子）の構造'!K$51</f>
        <v>193</v>
      </c>
      <c r="K57" s="174"/>
      <c r="L57" s="174"/>
      <c r="M57" s="174">
        <f>'将来負担比率（分子）の構造'!L$51</f>
        <v>37</v>
      </c>
      <c r="N57" s="174"/>
      <c r="O57" s="174"/>
      <c r="P57" s="174">
        <f>'将来負担比率（分子）の構造'!M$51</f>
        <v>20</v>
      </c>
    </row>
    <row r="58" spans="1:16" x14ac:dyDescent="0.15">
      <c r="A58" s="174" t="s">
        <v>43</v>
      </c>
      <c r="B58" s="174"/>
      <c r="C58" s="174"/>
      <c r="D58" s="174">
        <f>'将来負担比率（分子）の構造'!I$50</f>
        <v>8204</v>
      </c>
      <c r="E58" s="174"/>
      <c r="F58" s="174"/>
      <c r="G58" s="174">
        <f>'将来負担比率（分子）の構造'!J$50</f>
        <v>7919</v>
      </c>
      <c r="H58" s="174"/>
      <c r="I58" s="174"/>
      <c r="J58" s="174">
        <f>'将来負担比率（分子）の構造'!K$50</f>
        <v>8191</v>
      </c>
      <c r="K58" s="174"/>
      <c r="L58" s="174"/>
      <c r="M58" s="174">
        <f>'将来負担比率（分子）の構造'!L$50</f>
        <v>8049</v>
      </c>
      <c r="N58" s="174"/>
      <c r="O58" s="174"/>
      <c r="P58" s="174">
        <f>'将来負担比率（分子）の構造'!M$50</f>
        <v>8373</v>
      </c>
    </row>
    <row r="59" spans="1:16" x14ac:dyDescent="0.15">
      <c r="A59" s="174" t="s">
        <v>41</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40</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38</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37</v>
      </c>
      <c r="B62" s="174">
        <f>'将来負担比率（分子）の構造'!I$45</f>
        <v>319</v>
      </c>
      <c r="C62" s="174"/>
      <c r="D62" s="174"/>
      <c r="E62" s="174">
        <f>'将来負担比率（分子）の構造'!J$45</f>
        <v>279</v>
      </c>
      <c r="F62" s="174"/>
      <c r="G62" s="174"/>
      <c r="H62" s="174">
        <f>'将来負担比率（分子）の構造'!K$45</f>
        <v>162</v>
      </c>
      <c r="I62" s="174"/>
      <c r="J62" s="174"/>
      <c r="K62" s="174">
        <f>'将来負担比率（分子）の構造'!L$45</f>
        <v>10</v>
      </c>
      <c r="L62" s="174"/>
      <c r="M62" s="174"/>
      <c r="N62" s="174">
        <f>'将来負担比率（分子）の構造'!M$45</f>
        <v>233</v>
      </c>
      <c r="O62" s="174"/>
      <c r="P62" s="174"/>
    </row>
    <row r="63" spans="1:16" x14ac:dyDescent="0.15">
      <c r="A63" s="174" t="s">
        <v>36</v>
      </c>
      <c r="B63" s="174">
        <f>'将来負担比率（分子）の構造'!I$44</f>
        <v>556</v>
      </c>
      <c r="C63" s="174"/>
      <c r="D63" s="174"/>
      <c r="E63" s="174">
        <f>'将来負担比率（分子）の構造'!J$44</f>
        <v>492</v>
      </c>
      <c r="F63" s="174"/>
      <c r="G63" s="174"/>
      <c r="H63" s="174">
        <f>'将来負担比率（分子）の構造'!K$44</f>
        <v>492</v>
      </c>
      <c r="I63" s="174"/>
      <c r="J63" s="174"/>
      <c r="K63" s="174">
        <f>'将来負担比率（分子）の構造'!L$44</f>
        <v>486</v>
      </c>
      <c r="L63" s="174"/>
      <c r="M63" s="174"/>
      <c r="N63" s="174">
        <f>'将来負担比率（分子）の構造'!M$44</f>
        <v>450</v>
      </c>
      <c r="O63" s="174"/>
      <c r="P63" s="174"/>
    </row>
    <row r="64" spans="1:16" x14ac:dyDescent="0.15">
      <c r="A64" s="174" t="s">
        <v>35</v>
      </c>
      <c r="B64" s="174">
        <f>'将来負担比率（分子）の構造'!I$43</f>
        <v>900</v>
      </c>
      <c r="C64" s="174"/>
      <c r="D64" s="174"/>
      <c r="E64" s="174">
        <f>'将来負担比率（分子）の構造'!J$43</f>
        <v>590</v>
      </c>
      <c r="F64" s="174"/>
      <c r="G64" s="174"/>
      <c r="H64" s="174">
        <f>'将来負担比率（分子）の構造'!K$43</f>
        <v>587</v>
      </c>
      <c r="I64" s="174"/>
      <c r="J64" s="174"/>
      <c r="K64" s="174">
        <f>'将来負担比率（分子）の構造'!L$43</f>
        <v>825</v>
      </c>
      <c r="L64" s="174"/>
      <c r="M64" s="174"/>
      <c r="N64" s="174">
        <f>'将来負担比率（分子）の構造'!M$43</f>
        <v>999</v>
      </c>
      <c r="O64" s="174"/>
      <c r="P64" s="174"/>
    </row>
    <row r="65" spans="1:16" x14ac:dyDescent="0.15">
      <c r="A65" s="174" t="s">
        <v>34</v>
      </c>
      <c r="B65" s="174">
        <f>'将来負担比率（分子）の構造'!I$42</f>
        <v>898</v>
      </c>
      <c r="C65" s="174"/>
      <c r="D65" s="174"/>
      <c r="E65" s="174">
        <f>'将来負担比率（分子）の構造'!J$42</f>
        <v>631</v>
      </c>
      <c r="F65" s="174"/>
      <c r="G65" s="174"/>
      <c r="H65" s="174">
        <f>'将来負担比率（分子）の構造'!K$42</f>
        <v>462</v>
      </c>
      <c r="I65" s="174"/>
      <c r="J65" s="174"/>
      <c r="K65" s="174">
        <f>'将来負担比率（分子）の構造'!L$42</f>
        <v>296</v>
      </c>
      <c r="L65" s="174"/>
      <c r="M65" s="174"/>
      <c r="N65" s="174">
        <f>'将来負担比率（分子）の構造'!M$42</f>
        <v>131</v>
      </c>
      <c r="O65" s="174"/>
      <c r="P65" s="174"/>
    </row>
    <row r="66" spans="1:16" x14ac:dyDescent="0.15">
      <c r="A66" s="174" t="s">
        <v>33</v>
      </c>
      <c r="B66" s="174">
        <f>'将来負担比率（分子）の構造'!I$41</f>
        <v>6568</v>
      </c>
      <c r="C66" s="174"/>
      <c r="D66" s="174"/>
      <c r="E66" s="174">
        <f>'将来負担比率（分子）の構造'!J$41</f>
        <v>6620</v>
      </c>
      <c r="F66" s="174"/>
      <c r="G66" s="174"/>
      <c r="H66" s="174">
        <f>'将来負担比率（分子）の構造'!K$41</f>
        <v>6327</v>
      </c>
      <c r="I66" s="174"/>
      <c r="J66" s="174"/>
      <c r="K66" s="174">
        <f>'将来負担比率（分子）の構造'!L$41</f>
        <v>6200</v>
      </c>
      <c r="L66" s="174"/>
      <c r="M66" s="174"/>
      <c r="N66" s="174">
        <f>'将来負担比率（分子）の構造'!M$41</f>
        <v>6011</v>
      </c>
      <c r="O66" s="174"/>
      <c r="P66" s="174"/>
    </row>
    <row r="67" spans="1:16" x14ac:dyDescent="0.15">
      <c r="A67" s="174" t="s">
        <v>77</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78</v>
      </c>
      <c r="B70" s="176"/>
      <c r="C70" s="176"/>
      <c r="D70" s="176"/>
      <c r="E70" s="176"/>
      <c r="F70" s="176"/>
    </row>
    <row r="71" spans="1:16" x14ac:dyDescent="0.15">
      <c r="A71" s="177"/>
      <c r="B71" s="177" t="str">
        <f>基金残高に係る経年分析!F54</f>
        <v>R02</v>
      </c>
      <c r="C71" s="177" t="str">
        <f>基金残高に係る経年分析!G54</f>
        <v>R03</v>
      </c>
      <c r="D71" s="177" t="str">
        <f>基金残高に係る経年分析!H54</f>
        <v>R04</v>
      </c>
    </row>
    <row r="72" spans="1:16" x14ac:dyDescent="0.15">
      <c r="A72" s="177" t="s">
        <v>79</v>
      </c>
      <c r="B72" s="178">
        <f>基金残高に係る経年分析!F55</f>
        <v>3981</v>
      </c>
      <c r="C72" s="178">
        <f>基金残高に係る経年分析!G55</f>
        <v>4077</v>
      </c>
      <c r="D72" s="178">
        <f>基金残高に係る経年分析!H55</f>
        <v>4769</v>
      </c>
    </row>
    <row r="73" spans="1:16" x14ac:dyDescent="0.15">
      <c r="A73" s="177" t="s">
        <v>80</v>
      </c>
      <c r="B73" s="178">
        <f>基金残高に係る経年分析!F56</f>
        <v>185</v>
      </c>
      <c r="C73" s="178">
        <f>基金残高に係る経年分析!G56</f>
        <v>352</v>
      </c>
      <c r="D73" s="178">
        <f>基金残高に係る経年分析!H56</f>
        <v>342</v>
      </c>
    </row>
    <row r="74" spans="1:16" x14ac:dyDescent="0.15">
      <c r="A74" s="177" t="s">
        <v>81</v>
      </c>
      <c r="B74" s="178">
        <f>基金残高に係る経年分析!F57</f>
        <v>5520</v>
      </c>
      <c r="C74" s="178">
        <f>基金残高に係る経年分析!G57</f>
        <v>4820</v>
      </c>
      <c r="D74" s="178">
        <f>基金残高に係る経年分析!H57</f>
        <v>5458</v>
      </c>
    </row>
  </sheetData>
  <sheetProtection algorithmName="SHA-512" hashValue="M03fKi6fPf5slejokuxDOGiJjnCV/6nAM7vA2MujsFeEWwfocCokF5KwjHBNI+crimUtAMNJRaxqoIX+WD4qQA==" saltValue="RccmtJN3cC6PVhwqxcqv6w==" spinCount="100000" sheet="1" objects="1" scenarios="1"/>
  <phoneticPr fontId="2"/>
  <pageMargins left="0.78700000000000003" right="0.78700000000000003" top="0.98399999999999999" bottom="0.98399999999999999" header="0.51200000000000001" footer="0.51200000000000001"/>
  <pageSetup paperSize="9"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比嘉 俊太</cp:lastModifiedBy>
  <cp:lastPrinted>2024-03-18T05:28:20Z</cp:lastPrinted>
  <dcterms:created xsi:type="dcterms:W3CDTF">2024-02-05T04:09:51Z</dcterms:created>
  <dcterms:modified xsi:type="dcterms:W3CDTF">2024-09-11T00:30:09Z</dcterms:modified>
  <cp:category/>
</cp:coreProperties>
</file>