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0\fs\部署\04企画財政課\20係\02財政係\23 財政状況資料集\R6(R5決算）\02_回答\回答二回目（公会計分）\"/>
    </mc:Choice>
  </mc:AlternateContent>
  <xr:revisionPtr revIDLastSave="0" documentId="13_ncr:1_{F32A44F7-5BB2-4C3C-A000-E22E991D4AA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W34" i="10"/>
  <c r="BW35" i="10" s="1"/>
  <c r="BW36" i="10" s="1"/>
  <c r="BW37" i="10" s="1"/>
  <c r="BW38" i="10" s="1"/>
  <c r="BW39" i="10" s="1"/>
  <c r="BW40" i="10" s="1"/>
  <c r="BW41" i="10" s="1"/>
  <c r="BW42" i="10" s="1"/>
  <c r="BW43" i="10" s="1"/>
  <c r="BE34" i="10"/>
  <c r="C34" i="10"/>
  <c r="U34" i="10" s="1"/>
  <c r="U35" i="10" s="1"/>
  <c r="CO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<sst xmlns="http://schemas.openxmlformats.org/spreadsheetml/2006/main" count="1136" uniqueCount="569">
  <si>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</si>
  <si>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</si>
  <si>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</si>
  <si>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</si>
  <si>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</si>
  <si>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</si>
  <si>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</si>
  <si>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</si>
  <si>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</si>
  <si>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</si>
  <si>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</si>
  <si>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</si>
  <si>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</si>
  <si>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</si>
  <si>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</si>
  <si>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</si>
  <si>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</si>
  <si>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</si>
  <si>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</si>
  <si>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</si>
  <si>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</si>
  <si>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</si>
  <si>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</si>
  <si>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</si>
  <si>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</si>
  <si>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</si>
  <si>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</si>
  <si>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</si>
  <si>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</si>
  <si>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</si>
  <si>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</si>
  <si>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</si>
  <si>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</si>
  <si>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</si>
  <si>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</si>
  <si>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</si>
  <si>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</si>
  <si>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</si>
  <si>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</si>
  <si>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</si>
  <si>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</si>
  <si>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</si>
  <si>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</si>
  <si>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</si>
  <si>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</si>
  <si>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</si>
  <si>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</si>
  <si>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</si>
  <si>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</si>
  <si>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</si>
  <si>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</si>
  <si>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</si>
  <si>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</si>
  <si>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</si>
  <si>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</si>
  <si>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</si>
  <si>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</si>
  <si>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</si>
  <si>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</si>
  <si>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</si>
  <si>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</si>
  <si>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</si>
  <si>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</si>
  <si>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</si>
  <si>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</si>
  <si>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</si>
  <si>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</si>
  <si>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</si>
  <si>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</si>
  <si>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</si>
  <si>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</si>
  <si>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</si>
  <si>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</si>
  <si>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</si>
  <si>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</si>
  <si>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</si>
  <si>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</si>
  <si>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</si>
  <si>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</si>
  <si>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</si>
  <si>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</si>
  <si>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</si>
  <si>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</si>
  <si>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</si>
  <si>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</si>
  <si>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</si>
  <si>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</si>
  <si>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</si>
  <si>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</si>
  <si>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</si>
  <si>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</si>
  <si>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</si>
  <si>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</si>
  <si>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</si>
  <si>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</si>
  <si>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</si>
  <si>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</si>
  <si>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</si>
  <si>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</si>
  <si>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</si>
  <si>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</si>
  <si>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</si>
  <si>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</si>
  <si>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</si>
  <si>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</si>
  <si>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</si>
  <si>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</si>
  <si>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</si>
  <si>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</si>
  <si>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</si>
  <si>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</si>
  <si>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</si>
  <si>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</si>
  <si>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</si>
  <si>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</si>
  <si>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</si>
  <si>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</si>
  <si>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</si>
  <si>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</si>
  <si>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</si>
  <si>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</si>
  <si>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</si>
  <si>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</si>
  <si>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</si>
  <si>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</si>
  <si>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</si>
  <si>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</si>
  <si>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</si>
  <si>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</si>
  <si>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</si>
  <si>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</si>
  <si>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</si>
  <si>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</si>
  <si>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</si>
  <si>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</si>
  <si>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</si>
  <si>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</si>
  <si>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</si>
  <si>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</si>
  <si>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</si>
  <si>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</si>
  <si>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</si>
  <si>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</si>
  <si>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</si>
  <si>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</si>
  <si>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</si>
  <si>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</si>
  <si>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</si>
  <si>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</si>
  <si>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</si>
  <si>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</si>
  <si>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</si>
  <si>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</si>
  <si>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</si>
  <si>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</si>
  <si>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</si>
  <si>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</si>
  <si>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</si>
  <si>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</si>
  <si>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</si>
  <si>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</si>
  <si>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</si>
  <si>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</si>
  <si>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</si>
  <si>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</si>
  <si>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</si>
  <si>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</si>
  <si>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</si>
  <si>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</si>
  <si>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</si>
  <si>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</si>
  <si>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</si>
  <si>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</si>
  <si>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</si>
  <si>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</si>
  <si>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</si>
  <si>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</si>
  <si>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</si>
  <si>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</si>
  <si>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</si>
  <si>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</si>
  <si>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</si>
  <si>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</si>
  <si>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</si>
  <si>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</si>
  <si>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</si>
  <si>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</si>
  <si>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</si>
  <si>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</si>
  <si>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</si>
  <si>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</si>
  <si>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</si>
  <si>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</si>
  <si>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</si>
  <si>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</si>
  <si>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</si>
  <si>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</si>
  <si>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</si>
  <si>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</si>
  <si>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</si>
  <si>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</si>
  <si>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</si>
  <si>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</si>
  <si>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沖縄県北谷町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</si>
  <si>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</si>
  <si>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</si>
  <si>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</si>
  <si>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</si>
  <si>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</si>
  <si>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</si>
  <si>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</si>
  <si>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</si>
  <si>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</si>
  <si>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</si>
  <si>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</si>
  <si>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</si>
  <si>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</si>
  <si>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</si>
  <si>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</si>
  <si>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</si>
  <si>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</si>
  <si>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</si>
  <si>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</si>
  <si>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</si>
  <si>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</si>
  <si>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</si>
  <si>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</si>
  <si>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</si>
  <si>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</si>
  <si>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</si>
  <si>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</si>
  <si>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</si>
  <si>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</si>
  <si>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</si>
  <si>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</si>
  <si>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</si>
  <si>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</si>
  <si>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</si>
  <si>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</si>
  <si>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</si>
  <si>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</si>
  <si>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</si>
  <si>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</si>
  <si>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</si>
  <si>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</si>
  <si>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</si>
  <si>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</si>
  <si>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</si>
  <si>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</si>
  <si>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</si>
  <si>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</si>
  <si>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</si>
  <si>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</si>
  <si>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</si>
  <si>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</si>
  <si>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</si>
  <si>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</si>
  <si>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</si>
  <si>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</si>
  <si>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</si>
  <si>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</si>
  <si>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</si>
  <si>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</si>
  <si>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</si>
  <si>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</si>
  <si>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</si>
  <si>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</si>
  <si>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</si>
  <si>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</si>
  <si>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</si>
  <si>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</si>
  <si>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</si>
  <si>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</si>
  <si>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</si>
  <si>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</si>
  <si>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</si>
  <si>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</si>
  <si>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</si>
  <si>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</si>
  <si>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</si>
  <si>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</si>
  <si>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</si>
  <si>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</si>
  <si>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</si>
  <si>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</si>
  <si>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</si>
  <si>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</si>
  <si>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</si>
  <si>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</si>
  <si>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</si>
  <si>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</si>
  <si>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</si>
  <si>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</si>
  <si>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</si>
  <si>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</si>
  <si>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</si>
  <si>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</si>
  <si>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</si>
  <si>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</si>
  <si>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</si>
  <si>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</si>
  <si>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</si>
  <si>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</si>
  <si>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</si>
  <si>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</si>
  <si>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</si>
  <si>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</si>
  <si>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</si>
  <si>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</si>
  <si>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</si>
  <si>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</si>
  <si>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</si>
  <si>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</si>
  <si>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</si>
  <si>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</si>
  <si>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</si>
  <si>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</si>
  <si>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</si>
  <si>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</si>
  <si>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</si>
  <si>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</si>
  <si>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</si>
  <si>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</si>
  <si>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</si>
  <si>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</si>
  <si>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</si>
  <si>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</si>
  <si>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</si>
  <si>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</si>
  <si>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</si>
  <si>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</si>
  <si>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</si>
  <si>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</si>
  <si>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</si>
  <si>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</si>
  <si>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</si>
  <si>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</si>
  <si>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</si>
  <si>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</si>
  <si>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</si>
  <si>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</si>
  <si>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</si>
  <si>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</si>
  <si>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</si>
  <si>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</si>
  <si>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</si>
  <si>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</si>
  <si>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</si>
  <si>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</si>
  <si>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</si>
  <si>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</si>
  <si>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</si>
  <si>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</si>
  <si>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</si>
  <si>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沖縄県北谷町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</si>
  <si>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</si>
  <si>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</si>
  <si>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</si>
  <si>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</si>
  <si>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</si>
  <si>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</si>
  <si>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</si>
  <si>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</si>
  <si>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</si>
  <si>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</si>
  <si>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</si>
  <si>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</si>
  <si>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</si>
  <si>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</si>
  <si>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</si>
  <si>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</si>
  <si>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</si>
  <si>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</si>
  <si>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</si>
  <si>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</si>
  <si>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</si>
  <si>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</si>
  <si>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</si>
  <si>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</si>
  <si>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</si>
  <si>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</si>
  <si>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</si>
  <si>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</si>
  <si>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</si>
  <si>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</si>
  <si>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</si>
  <si>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</si>
  <si>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</si>
  <si>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</si>
  <si>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</si>
  <si>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</si>
  <si>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</si>
  <si>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</si>
  <si>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</si>
  <si>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</si>
  <si>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</si>
  <si>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</si>
  <si>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</si>
  <si>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</si>
  <si>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</si>
  <si>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</si>
  <si>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</si>
  <si>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</si>
  <si>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</si>
  <si>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</si>
  <si>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</si>
  <si>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</si>
  <si>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</si>
  <si>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</si>
  <si>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</si>
  <si>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</si>
  <si>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</si>
  <si>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</si>
  <si>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</si>
  <si>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</si>
  <si>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</si>
  <si>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</si>
  <si>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</si>
  <si>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</si>
  <si>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</si>
  <si>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</si>
  <si>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</si>
  <si>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</si>
  <si>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</si>
  <si>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</si>
  <si>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</si>
  <si>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</si>
  <si>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</si>
  <si>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</si>
  <si>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</si>
  <si>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</si>
  <si>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</si>
  <si>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</si>
  <si>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</si>
  <si>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</si>
  <si>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</si>
  <si>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</si>
  <si>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</si>
  <si>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</si>
  <si>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</si>
  <si>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</si>
  <si>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</si>
  <si>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</si>
  <si>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</si>
  <si>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</si>
  <si>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</si>
  <si>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</si>
  <si>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</si>
  <si>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</si>
  <si>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</si>
  <si>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</si>
  <si>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</si>
  <si>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</si>
  <si>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</si>
  <si>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</si>
  <si>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</si>
  <si>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</si>
  <si>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</si>
  <si>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</si>
  <si>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</si>
  <si>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</si>
  <si>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</si>
  <si>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</si>
  <si>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</si>
  <si>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</si>
  <si>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</si>
  <si>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</si>
  <si>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</si>
  <si>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</si>
  <si>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</si>
  <si>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</si>
  <si>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</si>
  <si>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</si>
  <si>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</si>
  <si>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</si>
  <si>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</si>
  <si>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</si>
  <si>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</si>
  <si>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</si>
  <si>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</si>
  <si>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</si>
  <si>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</si>
  <si>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</si>
  <si>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</si>
  <si>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</si>
  <si>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</si>
  <si>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</si>
  <si>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</si>
  <si>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</si>
  <si>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</si>
  <si>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</si>
  <si>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</si>
  <si>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</si>
  <si>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</si>
  <si>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</si>
  <si>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</si>
  <si>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</si>
  <si>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</si>
  <si>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</si>
  <si>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</si>
  <si>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</si>
  <si>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</si>
  <si>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</si>
  <si>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</si>
  <si>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</si>
  <si>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</si>
  <si>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</si>
  <si>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</si>
  <si>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</si>
  <si>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</si>
  <si>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</si>
  <si>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</si>
  <si>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</si>
  <si>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</si>
  <si>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</si>
  <si>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</si>
  <si>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</si>
  <si>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</si>
  <si>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</si>
  <si>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</si>
  <si>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</si>
  <si>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</si>
  <si>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</si>
  <si>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</si>
  <si>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</si>
  <si>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</si>
  <si>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</si>
  <si>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</si>
  <si>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</si>
  <si>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下水道事業会計</t>
  </si>
  <si>
    <t>国民健康保険特別会計</t>
  </si>
  <si>
    <t>一般会計</t>
  </si>
  <si>
    <t>後期高齢者医療特別会計</t>
  </si>
  <si>
    <t>その他会計（赤字）</t>
  </si>
  <si>
    <t>その他会計（黒字）</t>
  </si>
  <si>
    <t>R01</t>
    <phoneticPr fontId="5"/>
  </si>
  <si>
    <t>R02</t>
    <phoneticPr fontId="5"/>
  </si>
  <si>
    <t>R03</t>
    <phoneticPr fontId="5"/>
  </si>
  <si>
    <t>R04</t>
    <phoneticPr fontId="5"/>
  </si>
  <si>
    <t>R05</t>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</si>
  <si>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</si>
  <si>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</si>
  <si>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</si>
  <si>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</si>
  <si>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</si>
  <si>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</si>
  <si>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</si>
  <si>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</si>
  <si>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</si>
  <si>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</si>
  <si>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</si>
  <si>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一般社団法人　北谷地域振興センター</t>
    <rPh sb="0" eb="2">
      <t>イッパン</t>
    </rPh>
    <rPh sb="2" eb="4">
      <t>シャダン</t>
    </rPh>
    <rPh sb="4" eb="6">
      <t>ホウジン</t>
    </rPh>
    <rPh sb="7" eb="9">
      <t>チャタン</t>
    </rPh>
    <rPh sb="9" eb="11">
      <t>チイキ</t>
    </rPh>
    <rPh sb="11" eb="13">
      <t>シンコウ</t>
    </rPh>
    <phoneticPr fontId="10"/>
  </si>
  <si>
    <t>-</t>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</si>
  <si>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</si>
  <si>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普通財産処分金運用基金</t>
    <rPh sb="0" eb="2">
      <t>フツウ</t>
    </rPh>
    <rPh sb="2" eb="4">
      <t>ザイサン</t>
    </rPh>
    <rPh sb="4" eb="6">
      <t>ショブン</t>
    </rPh>
    <rPh sb="6" eb="7">
      <t>キン</t>
    </rPh>
    <rPh sb="7" eb="9">
      <t>ウンヨウ</t>
    </rPh>
    <rPh sb="9" eb="11">
      <t>キキン</t>
    </rPh>
    <phoneticPr fontId="5"/>
  </si>
  <si>
    <t>美浜地区開発基金</t>
    <rPh sb="0" eb="2">
      <t>ミハマ</t>
    </rPh>
    <rPh sb="2" eb="4">
      <t>チク</t>
    </rPh>
    <rPh sb="4" eb="6">
      <t>カイハツ</t>
    </rPh>
    <rPh sb="6" eb="8">
      <t>キキン</t>
    </rPh>
    <phoneticPr fontId="10"/>
  </si>
  <si>
    <t>特定駐留軍用地等内土地取得事業基金</t>
    <rPh sb="0" eb="2">
      <t>トクテイ</t>
    </rPh>
    <rPh sb="2" eb="5">
      <t>チュウリュウグン</t>
    </rPh>
    <rPh sb="5" eb="8">
      <t>ヨウチナド</t>
    </rPh>
    <rPh sb="8" eb="9">
      <t>ウチ</t>
    </rPh>
    <rPh sb="9" eb="11">
      <t>トチ</t>
    </rPh>
    <rPh sb="11" eb="13">
      <t>シュトク</t>
    </rPh>
    <rPh sb="13" eb="15">
      <t>ジギョウ</t>
    </rPh>
    <rPh sb="15" eb="17">
      <t>キキン</t>
    </rPh>
    <phoneticPr fontId="10"/>
  </si>
  <si>
    <t>北谷町立博物館建設基金</t>
    <rPh sb="0" eb="3">
      <t>チャタンチョウ</t>
    </rPh>
    <rPh sb="3" eb="4">
      <t>リツ</t>
    </rPh>
    <rPh sb="4" eb="7">
      <t>ハクブツカン</t>
    </rPh>
    <rPh sb="7" eb="9">
      <t>ケンセツ</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</si>
  <si>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</si>
  <si>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</si>
  <si>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</si>
  <si>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</si>
  <si>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</si>
  <si>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</si>
  <si>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</si>
  <si>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</si>
  <si>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地方債の借入抑制及び債務負担行為に基づく支出予定額が減少した結果、将来負担比率、実質公債費比率ともに低い水準を推移している。</t>
    <rPh sb="0" eb="3">
      <t>チホウサイ</t>
    </rPh>
    <rPh sb="4" eb="6">
      <t>カリイレ</t>
    </rPh>
    <rPh sb="6" eb="8">
      <t>ヨクセイ</t>
    </rPh>
    <rPh sb="8" eb="9">
      <t>オヨ</t>
    </rPh>
    <rPh sb="10" eb="12">
      <t>サイム</t>
    </rPh>
    <rPh sb="12" eb="14">
      <t>フタン</t>
    </rPh>
    <rPh sb="14" eb="16">
      <t>コウイ</t>
    </rPh>
    <rPh sb="17" eb="18">
      <t>モト</t>
    </rPh>
    <rPh sb="20" eb="22">
      <t>シシュツ</t>
    </rPh>
    <rPh sb="22" eb="24">
      <t>ヨテイ</t>
    </rPh>
    <rPh sb="24" eb="25">
      <t>ガク</t>
    </rPh>
    <rPh sb="26" eb="28">
      <t>ゲンショウ</t>
    </rPh>
    <rPh sb="30" eb="32">
      <t>ケッカ</t>
    </rPh>
    <rPh sb="33" eb="35">
      <t>ショウライ</t>
    </rPh>
    <rPh sb="35" eb="37">
      <t>フタン</t>
    </rPh>
    <rPh sb="37" eb="39">
      <t>ヒリツ</t>
    </rPh>
    <rPh sb="40" eb="42">
      <t>ジッシツ</t>
    </rPh>
    <rPh sb="42" eb="45">
      <t>コウサイヒ</t>
    </rPh>
    <rPh sb="45" eb="47">
      <t>ヒリツ</t>
    </rPh>
    <rPh sb="50" eb="51">
      <t>ヒク</t>
    </rPh>
    <rPh sb="52" eb="54">
      <t>スイジュン</t>
    </rPh>
    <rPh sb="55" eb="57">
      <t>スイイ</t>
    </rPh>
    <phoneticPr fontId="5"/>
  </si>
  <si>
    <t>実質公債費比率</t>
    <phoneticPr fontId="5"/>
  </si>
  <si>
    <t>将来負担比率は、平成25年度からは0％が続いていており、令和5年度に関しても、地方債の現在高及び債務負担行為に基づく支出予定額が減少した結果、0％となっている。一方で、有形固定資産減価償却率は令和3年度から50％を超えており、今後、老朽化した施設の更新等が生じた場合、将来負担比率の増加が懸念されるため、公共施設等総合管理計画及び個別施設計画に基づき適正な管理を推進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</si>
</sst>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855966-63C6-4196-8750-03A612D3C3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A0B6-4266-92DF-03F74C5C13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107467</c:v>
                </c:pt>
                <c:pt idx="1">
                  <c:v>85606</c:v>
                </c:pt>
                <c:pt idx="2">
                  <c:v>87812</c:v>
                </c:pt>
                <c:pt idx="3">
                  <c:v>76511</c:v>
                </c:pt>
                <c:pt idx="4">
                  <c:v>148481</c:v>
                </c:pt>
              </c:numCache>
            </c:numRef>
          </c:val>
          <c:smooth val="0"/>
          <c:extLst>
            <c:ext xmlns:c16="http://schemas.microsoft.com/office/drawing/2014/chart" uri="{C3380CC4-5D6E-409C-BE32-E72D297353CC}">
              <c16:uniqueId val="{00000001-A0B6-4266-92DF-03F74C5C13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8.89</c:v>
                </c:pt>
                <c:pt idx="1">
                  <c:v>9.56</c:v>
                </c:pt>
                <c:pt idx="2">
                  <c:v>12.24</c:v>
                </c:pt>
                <c:pt idx="3">
                  <c:v>12.54</c:v>
                </c:pt>
                <c:pt idx="4">
                  <c:v>0.1</c:v>
                </c:pt>
              </c:numCache>
            </c:numRef>
          </c:val>
          <c:extLst>
            <c:ext xmlns:c16="http://schemas.microsoft.com/office/drawing/2014/chart" uri="{C3380CC4-5D6E-409C-BE32-E72D297353CC}">
              <c16:uniqueId val="{00000000-7472-4C58-BDF5-33D71196B1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51.75</c:v>
                </c:pt>
                <c:pt idx="1">
                  <c:v>52.94</c:v>
                </c:pt>
                <c:pt idx="2">
                  <c:v>50.6</c:v>
                </c:pt>
                <c:pt idx="3">
                  <c:v>61.46</c:v>
                </c:pt>
                <c:pt idx="4">
                  <c:v>71.08</c:v>
                </c:pt>
              </c:numCache>
            </c:numRef>
          </c:val>
          <c:extLst>
            <c:ext xmlns:c16="http://schemas.microsoft.com/office/drawing/2014/chart" uri="{C3380CC4-5D6E-409C-BE32-E72D297353CC}">
              <c16:uniqueId val="{00000001-7472-4C58-BDF5-33D71196B1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10.08</c:v>
                </c:pt>
                <c:pt idx="1">
                  <c:v>4.62</c:v>
                </c:pt>
                <c:pt idx="2">
                  <c:v>4.51</c:v>
                </c:pt>
                <c:pt idx="3">
                  <c:v>8.74</c:v>
                </c:pt>
                <c:pt idx="4">
                  <c:v>0.18</c:v>
                </c:pt>
              </c:numCache>
            </c:numRef>
          </c:val>
          <c:smooth val="0"/>
          <c:extLst>
            <c:ext xmlns:c16="http://schemas.microsoft.com/office/drawing/2014/chart" uri="{C3380CC4-5D6E-409C-BE32-E72D297353CC}">
              <c16:uniqueId val="{00000002-7472-4C58-BDF5-33D71196B1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A5-49A9-A42B-B48A153DAC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A5-49A9-A42B-B48A153DAC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A5-49A9-A42B-B48A153DACF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A5-49A9-A42B-B48A153DACF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CA5-49A9-A42B-B48A153DACF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0.06</c:v>
                </c:pt>
                <c:pt idx="8">
                  <c:v>#N/A</c:v>
                </c:pt>
                <c:pt idx="9">
                  <c:v>0.03</c:v>
                </c:pt>
              </c:numCache>
            </c:numRef>
          </c:val>
          <c:extLst>
            <c:ext xmlns:c16="http://schemas.microsoft.com/office/drawing/2014/chart" uri="{C3380CC4-5D6E-409C-BE32-E72D297353CC}">
              <c16:uniqueId val="{00000005-DCA5-49A9-A42B-B48A153DACF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9.0500000000000007</c:v>
                </c:pt>
                <c:pt idx="2">
                  <c:v>#N/A</c:v>
                </c:pt>
                <c:pt idx="3">
                  <c:v>9.86</c:v>
                </c:pt>
                <c:pt idx="4">
                  <c:v>#N/A</c:v>
                </c:pt>
                <c:pt idx="5">
                  <c:v>12.67</c:v>
                </c:pt>
                <c:pt idx="6">
                  <c:v>#N/A</c:v>
                </c:pt>
                <c:pt idx="7">
                  <c:v>12.53</c:v>
                </c:pt>
                <c:pt idx="8">
                  <c:v>#N/A</c:v>
                </c:pt>
                <c:pt idx="9">
                  <c:v>0.13</c:v>
                </c:pt>
              </c:numCache>
            </c:numRef>
          </c:val>
          <c:extLst>
            <c:ext xmlns:c16="http://schemas.microsoft.com/office/drawing/2014/chart" uri="{C3380CC4-5D6E-409C-BE32-E72D297353CC}">
              <c16:uniqueId val="{00000006-DCA5-49A9-A42B-B48A153DACF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0.18</c:v>
                </c:pt>
                <c:pt idx="2">
                  <c:v>#N/A</c:v>
                </c:pt>
                <c:pt idx="3">
                  <c:v>0.75</c:v>
                </c:pt>
                <c:pt idx="4">
                  <c:v>#N/A</c:v>
                </c:pt>
                <c:pt idx="5">
                  <c:v>1.98</c:v>
                </c:pt>
                <c:pt idx="6">
                  <c:v>#N/A</c:v>
                </c:pt>
                <c:pt idx="7">
                  <c:v>1.27</c:v>
                </c:pt>
                <c:pt idx="8">
                  <c:v>#N/A</c:v>
                </c:pt>
                <c:pt idx="9">
                  <c:v>0.92</c:v>
                </c:pt>
              </c:numCache>
            </c:numRef>
          </c:val>
          <c:extLst>
            <c:ext xmlns:c16="http://schemas.microsoft.com/office/drawing/2014/chart" uri="{C3380CC4-5D6E-409C-BE32-E72D297353CC}">
              <c16:uniqueId val="{00000007-DCA5-49A9-A42B-B48A153DACF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3.34</c:v>
                </c:pt>
                <c:pt idx="2">
                  <c:v>#N/A</c:v>
                </c:pt>
                <c:pt idx="3">
                  <c:v>3.57</c:v>
                </c:pt>
                <c:pt idx="4">
                  <c:v>#N/A</c:v>
                </c:pt>
                <c:pt idx="5">
                  <c:v>2.81</c:v>
                </c:pt>
                <c:pt idx="6">
                  <c:v>#N/A</c:v>
                </c:pt>
                <c:pt idx="7">
                  <c:v>2.39</c:v>
                </c:pt>
                <c:pt idx="8">
                  <c:v>#N/A</c:v>
                </c:pt>
                <c:pt idx="9">
                  <c:v>2.78</c:v>
                </c:pt>
              </c:numCache>
            </c:numRef>
          </c:val>
          <c:extLst>
            <c:ext xmlns:c16="http://schemas.microsoft.com/office/drawing/2014/chart" uri="{C3380CC4-5D6E-409C-BE32-E72D297353CC}">
              <c16:uniqueId val="{00000008-DCA5-49A9-A42B-B48A153DAC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36.97</c:v>
                </c:pt>
                <c:pt idx="2">
                  <c:v>#N/A</c:v>
                </c:pt>
                <c:pt idx="3">
                  <c:v>35.619999999999997</c:v>
                </c:pt>
                <c:pt idx="4">
                  <c:v>#N/A</c:v>
                </c:pt>
                <c:pt idx="5">
                  <c:v>32.94</c:v>
                </c:pt>
                <c:pt idx="6">
                  <c:v>#N/A</c:v>
                </c:pt>
                <c:pt idx="7">
                  <c:v>31.22</c:v>
                </c:pt>
                <c:pt idx="8">
                  <c:v>#N/A</c:v>
                </c:pt>
                <c:pt idx="9">
                  <c:v>26.97</c:v>
                </c:pt>
              </c:numCache>
            </c:numRef>
          </c:val>
          <c:extLst>
            <c:ext xmlns:c16="http://schemas.microsoft.com/office/drawing/2014/chart" uri="{C3380CC4-5D6E-409C-BE32-E72D297353CC}">
              <c16:uniqueId val="{00000009-DCA5-49A9-A42B-B48A153DAC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735</c:v>
                </c:pt>
                <c:pt idx="5">
                  <c:v>744</c:v>
                </c:pt>
                <c:pt idx="8">
                  <c:v>733</c:v>
                </c:pt>
                <c:pt idx="11">
                  <c:v>597</c:v>
                </c:pt>
                <c:pt idx="14">
                  <c:v>588</c:v>
                </c:pt>
              </c:numCache>
            </c:numRef>
          </c:val>
          <c:extLst>
            <c:ext xmlns:c16="http://schemas.microsoft.com/office/drawing/2014/chart" uri="{C3380CC4-5D6E-409C-BE32-E72D297353CC}">
              <c16:uniqueId val="{00000000-8482-458D-A534-DAB9568243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82-458D-A534-DAB9568243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82-458D-A534-DAB9568243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126</c:v>
                </c:pt>
                <c:pt idx="3">
                  <c:v>135</c:v>
                </c:pt>
                <c:pt idx="6">
                  <c:v>107</c:v>
                </c:pt>
                <c:pt idx="9">
                  <c:v>122</c:v>
                </c:pt>
                <c:pt idx="12">
                  <c:v>106</c:v>
                </c:pt>
              </c:numCache>
            </c:numRef>
          </c:val>
          <c:extLst>
            <c:ext xmlns:c16="http://schemas.microsoft.com/office/drawing/2014/chart" uri="{C3380CC4-5D6E-409C-BE32-E72D297353CC}">
              <c16:uniqueId val="{00000003-8482-458D-A534-DAB9568243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c:v>
                </c:pt>
                <c:pt idx="3">
                  <c:v>44</c:v>
                </c:pt>
                <c:pt idx="6">
                  <c:v>86</c:v>
                </c:pt>
                <c:pt idx="9">
                  <c:v>87</c:v>
                </c:pt>
                <c:pt idx="12">
                  <c:v>89</c:v>
                </c:pt>
              </c:numCache>
            </c:numRef>
          </c:val>
          <c:extLst>
            <c:ext xmlns:c16="http://schemas.microsoft.com/office/drawing/2014/chart" uri="{C3380CC4-5D6E-409C-BE32-E72D297353CC}">
              <c16:uniqueId val="{00000004-8482-458D-A534-DAB9568243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82-458D-A534-DAB9568243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82-458D-A534-DAB9568243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818</c:v>
                </c:pt>
                <c:pt idx="3">
                  <c:v>874</c:v>
                </c:pt>
                <c:pt idx="6">
                  <c:v>897</c:v>
                </c:pt>
                <c:pt idx="9">
                  <c:v>734</c:v>
                </c:pt>
                <c:pt idx="12">
                  <c:v>694</c:v>
                </c:pt>
              </c:numCache>
            </c:numRef>
          </c:val>
          <c:extLst>
            <c:ext xmlns:c16="http://schemas.microsoft.com/office/drawing/2014/chart" uri="{C3380CC4-5D6E-409C-BE32-E72D297353CC}">
              <c16:uniqueId val="{00000007-8482-458D-A534-DAB9568243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278</c:v>
                </c:pt>
                <c:pt idx="2">
                  <c:v>#N/A</c:v>
                </c:pt>
                <c:pt idx="3">
                  <c:v>#N/A</c:v>
                </c:pt>
                <c:pt idx="4">
                  <c:v>309</c:v>
                </c:pt>
                <c:pt idx="5">
                  <c:v>#N/A</c:v>
                </c:pt>
                <c:pt idx="6">
                  <c:v>#N/A</c:v>
                </c:pt>
                <c:pt idx="7">
                  <c:v>357</c:v>
                </c:pt>
                <c:pt idx="8">
                  <c:v>#N/A</c:v>
                </c:pt>
                <c:pt idx="9">
                  <c:v>#N/A</c:v>
                </c:pt>
                <c:pt idx="10">
                  <c:v>346</c:v>
                </c:pt>
                <c:pt idx="11">
                  <c:v>#N/A</c:v>
                </c:pt>
                <c:pt idx="12">
                  <c:v>#N/A</c:v>
                </c:pt>
                <c:pt idx="13">
                  <c:v>301</c:v>
                </c:pt>
                <c:pt idx="14">
                  <c:v>#N/A</c:v>
                </c:pt>
              </c:numCache>
            </c:numRef>
          </c:val>
          <c:smooth val="0"/>
          <c:extLst>
            <c:ext xmlns:c16="http://schemas.microsoft.com/office/drawing/2014/chart" uri="{C3380CC4-5D6E-409C-BE32-E72D297353CC}">
              <c16:uniqueId val="{00000008-8482-458D-A534-DAB9568243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7731</c:v>
                </c:pt>
                <c:pt idx="5">
                  <c:v>7764</c:v>
                </c:pt>
                <c:pt idx="8">
                  <c:v>7833</c:v>
                </c:pt>
                <c:pt idx="11">
                  <c:v>7576</c:v>
                </c:pt>
                <c:pt idx="14">
                  <c:v>7552</c:v>
                </c:pt>
              </c:numCache>
            </c:numRef>
          </c:val>
          <c:extLst>
            <c:ext xmlns:c16="http://schemas.microsoft.com/office/drawing/2014/chart" uri="{C3380CC4-5D6E-409C-BE32-E72D297353CC}">
              <c16:uniqueId val="{00000000-AEA5-43DD-A834-2207F7E62A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351</c:v>
                </c:pt>
                <c:pt idx="5">
                  <c:v>193</c:v>
                </c:pt>
                <c:pt idx="8">
                  <c:v>37</c:v>
                </c:pt>
                <c:pt idx="11">
                  <c:v>20</c:v>
                </c:pt>
                <c:pt idx="14">
                  <c:v>0</c:v>
                </c:pt>
              </c:numCache>
            </c:numRef>
          </c:val>
          <c:extLst>
            <c:ext xmlns:c16="http://schemas.microsoft.com/office/drawing/2014/chart" uri="{C3380CC4-5D6E-409C-BE32-E72D297353CC}">
              <c16:uniqueId val="{00000001-AEA5-43DD-A834-2207F7E62A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7919</c:v>
                </c:pt>
                <c:pt idx="5">
                  <c:v>8191</c:v>
                </c:pt>
                <c:pt idx="8">
                  <c:v>8049</c:v>
                </c:pt>
                <c:pt idx="11">
                  <c:v>8373</c:v>
                </c:pt>
                <c:pt idx="14">
                  <c:v>9011</c:v>
                </c:pt>
              </c:numCache>
            </c:numRef>
          </c:val>
          <c:extLst>
            <c:ext xmlns:c16="http://schemas.microsoft.com/office/drawing/2014/chart" uri="{C3380CC4-5D6E-409C-BE32-E72D297353CC}">
              <c16:uniqueId val="{00000002-AEA5-43DD-A834-2207F7E62A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A5-43DD-A834-2207F7E62A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A5-43DD-A834-2207F7E62A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5-43DD-A834-2207F7E62A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279</c:v>
                </c:pt>
                <c:pt idx="3">
                  <c:v>162</c:v>
                </c:pt>
                <c:pt idx="6">
                  <c:v>10</c:v>
                </c:pt>
                <c:pt idx="9">
                  <c:v>233</c:v>
                </c:pt>
                <c:pt idx="12">
                  <c:v>147</c:v>
                </c:pt>
              </c:numCache>
            </c:numRef>
          </c:val>
          <c:extLst>
            <c:ext xmlns:c16="http://schemas.microsoft.com/office/drawing/2014/chart" uri="{C3380CC4-5D6E-409C-BE32-E72D297353CC}">
              <c16:uniqueId val="{00000006-AEA5-43DD-A834-2207F7E62A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492</c:v>
                </c:pt>
                <c:pt idx="3">
                  <c:v>492</c:v>
                </c:pt>
                <c:pt idx="6">
                  <c:v>486</c:v>
                </c:pt>
                <c:pt idx="9">
                  <c:v>450</c:v>
                </c:pt>
                <c:pt idx="12">
                  <c:v>379</c:v>
                </c:pt>
              </c:numCache>
            </c:numRef>
          </c:val>
          <c:extLst>
            <c:ext xmlns:c16="http://schemas.microsoft.com/office/drawing/2014/chart" uri="{C3380CC4-5D6E-409C-BE32-E72D297353CC}">
              <c16:uniqueId val="{00000007-AEA5-43DD-A834-2207F7E62A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590</c:v>
                </c:pt>
                <c:pt idx="3">
                  <c:v>587</c:v>
                </c:pt>
                <c:pt idx="6">
                  <c:v>825</c:v>
                </c:pt>
                <c:pt idx="9">
                  <c:v>999</c:v>
                </c:pt>
                <c:pt idx="12">
                  <c:v>1318</c:v>
                </c:pt>
              </c:numCache>
            </c:numRef>
          </c:val>
          <c:extLst>
            <c:ext xmlns:c16="http://schemas.microsoft.com/office/drawing/2014/chart" uri="{C3380CC4-5D6E-409C-BE32-E72D297353CC}">
              <c16:uniqueId val="{00000008-AEA5-43DD-A834-2207F7E62A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631</c:v>
                </c:pt>
                <c:pt idx="3">
                  <c:v>462</c:v>
                </c:pt>
                <c:pt idx="6">
                  <c:v>296</c:v>
                </c:pt>
                <c:pt idx="9">
                  <c:v>131</c:v>
                </c:pt>
                <c:pt idx="12">
                  <c:v>0</c:v>
                </c:pt>
              </c:numCache>
            </c:numRef>
          </c:val>
          <c:extLst>
            <c:ext xmlns:c16="http://schemas.microsoft.com/office/drawing/2014/chart" uri="{C3380CC4-5D6E-409C-BE32-E72D297353CC}">
              <c16:uniqueId val="{00000009-AEA5-43DD-A834-2207F7E62A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6620</c:v>
                </c:pt>
                <c:pt idx="3">
                  <c:v>6327</c:v>
                </c:pt>
                <c:pt idx="6">
                  <c:v>6200</c:v>
                </c:pt>
                <c:pt idx="9">
                  <c:v>6011</c:v>
                </c:pt>
                <c:pt idx="12">
                  <c:v>5920</c:v>
                </c:pt>
              </c:numCache>
            </c:numRef>
          </c:val>
          <c:extLst>
            <c:ext xmlns:c16="http://schemas.microsoft.com/office/drawing/2014/chart" uri="{C3380CC4-5D6E-409C-BE32-E72D297353CC}">
              <c16:uniqueId val="{0000000A-AEA5-43DD-A834-2207F7E62A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A5-43DD-A834-2207F7E62A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4077</c:v>
                </c:pt>
                <c:pt idx="1">
                  <c:v>4769</c:v>
                </c:pt>
                <c:pt idx="2">
                  <c:v>5748</c:v>
                </c:pt>
              </c:numCache>
            </c:numRef>
          </c:val>
          <c:extLst>
            <c:ext xmlns:c16="http://schemas.microsoft.com/office/drawing/2014/chart" uri="{C3380CC4-5D6E-409C-BE32-E72D297353CC}">
              <c16:uniqueId val="{00000000-D778-48E3-A8B5-0FE5BAFDF0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352</c:v>
                </c:pt>
                <c:pt idx="1">
                  <c:v>342</c:v>
                </c:pt>
                <c:pt idx="2">
                  <c:v>363</c:v>
                </c:pt>
              </c:numCache>
            </c:numRef>
          </c:val>
          <c:extLst>
            <c:ext xmlns:c16="http://schemas.microsoft.com/office/drawing/2014/chart" uri="{C3380CC4-5D6E-409C-BE32-E72D297353CC}">
              <c16:uniqueId val="{00000001-D778-48E3-A8B5-0FE5BAFDF0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4820</c:v>
                </c:pt>
                <c:pt idx="1">
                  <c:v>5458</c:v>
                </c:pt>
                <c:pt idx="2">
                  <c:v>4235</c:v>
                </c:pt>
              </c:numCache>
            </c:numRef>
          </c:val>
          <c:extLst>
            <c:ext xmlns:c16="http://schemas.microsoft.com/office/drawing/2014/chart" uri="{C3380CC4-5D6E-409C-BE32-E72D297353CC}">
              <c16:uniqueId val="{00000002-D778-48E3-A8B5-0FE5BAFDF0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{1AFB7CAB-A787-4021-8D25-208FE314E5F4}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C87-4910-9646-CDAA08A1F2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{119D6E9E-1CCD-49B6-9B75-0BAA352EF6E9}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87-4910-9646-CDAA08A1F2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{0AB7DA65-7CE9-4060-A7AB-8AF835A31903}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87-4910-9646-CDAA08A1F2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{904AC0CB-D5A7-43B9-A8C4-768311C3D41E}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87-4910-9646-CDAA08A1F2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{3292E450-4389-4697-A5DF-1A929102B865}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87-4910-9646-CDAA08A1F2F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{AEA9D542-DED1-4CA0-8EB6-29C7D17B72E6}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C87-4910-9646-CDAA08A1F2F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{F0767EE1-73EE-45F6-AE9C-70495BC6BD17}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C87-4910-9646-CDAA08A1F2F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{173E2F45-292C-4B57-8A8F-88000C84C501}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C87-4910-9646-CDAA08A1F2F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{287EABBF-3A2A-46B8-9E70-0D5D5200CDF2}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C87-4910-9646-CDAA08A1F2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48.8</c:v>
                </c:pt>
                <c:pt idx="16">
                  <c:v>50.8</c:v>
                </c:pt>
                <c:pt idx="24">
                  <c:v>50.9</c:v>
                </c:pt>
                <c:pt idx="32">
                  <c:v>52.9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87-4910-9646-CDAA08A1F2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{48D57CF6-029F-4AF0-A183-83E7F39369A9}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C87-4910-9646-CDAA08A1F2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{2662E3BE-D808-4906-A6B6-1B617E1D5E23}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87-4910-9646-CDAA08A1F2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{49430535-B932-467A-877B-6EFAB2B9877F}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87-4910-9646-CDAA08A1F2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{D122C4B4-0431-4A8E-931A-3CF2BE33F51D}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87-4910-9646-CDAA08A1F2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{DA0D72C8-C5BF-4D50-9C64-8C8A9B218244}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87-4910-9646-CDAA08A1F2F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{6C87148F-77A7-4208-9B5E-63D2760FEBC8}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C87-4910-9646-CDAA08A1F2F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{E4D53315-0315-44BF-9C9D-809F9BA97010}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C87-4910-9646-CDAA08A1F2F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{110EB08E-DE1C-4F61-AB87-3C3D04750FCF}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C87-4910-9646-CDAA08A1F2F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{C2DB1B7A-8DD0-45FB-AEE1-59746B2BD7E7}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C87-4910-9646-CDAA08A1F2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6C87-4910-9646-CDAA08A1F2FA}"/>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{DEA28E5B-F279-40E5-9579-804BE2126C52}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9D97-4E3B-99FA-604A4B6A8A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{01B9497C-40F1-43AC-BBDB-674B7CB99F24}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97-4E3B-99FA-604A4B6A8A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{AD0F2922-265F-425A-984E-49226C23570E}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97-4E3B-99FA-604A4B6A8A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{0AEFCFBE-3F9E-438F-848B-52070DE11603}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97-4E3B-99FA-604A4B6A8A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{3FDF0770-1AB8-4B33-A6D6-6C815B72C8BD}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97-4E3B-99FA-604A4B6A8AA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{72C7AD00-2E59-427D-BC5A-035FBAA1FEF9}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9D97-4E3B-99FA-604A4B6A8AA8}"/>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{05132FD7-1AB7-472D-8689-14AE378E296F}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9D97-4E3B-99FA-604A4B6A8AA8}"/>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{FAD36FB4-2F45-4728-B88E-6F967C444837}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9D97-4E3B-99FA-604A4B6A8AA8}"/>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{AFF33AF8-E680-4E24-8C7B-4AB2052257D4}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9D97-4E3B-99FA-604A4B6A8A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3.9</c:v>
                </c:pt>
                <c:pt idx="16">
                  <c:v>4.4000000000000004</c:v>
                </c:pt>
                <c:pt idx="24">
                  <c:v>4.5999999999999996</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97-4E3B-99FA-604A4B6A8A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{4C96511C-24EB-453D-B3AC-382CCF8E48B7}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9D97-4E3B-99FA-604A4B6A8A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{8DA98B2D-4D91-43D8-AB71-02229C96B0FB}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97-4E3B-99FA-604A4B6A8A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{4DDB9FEB-60EF-49E6-BD01-0CC5A3C88A77}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97-4E3B-99FA-604A4B6A8A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{9DD63830-4CDF-4770-AE44-330562A1E72E}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97-4E3B-99FA-604A4B6A8A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{D7B6D555-EB2E-413D-B6EE-EA8B264593E4}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97-4E3B-99FA-604A4B6A8AA8}"/>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{41A52966-0306-46C0-BB90-F98BE5A15731}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9D97-4E3B-99FA-604A4B6A8AA8}"/>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{6A9D3A89-D363-4175-8B76-A88E2F3B5862}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9D97-4E3B-99FA-604A4B6A8AA8}"/>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{68E1A5F1-2AFB-48E6-AA92-46F5CB619922}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9D97-4E3B-99FA-604A4B6A8AA8}"/>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{F7521FB4-60DC-40BF-B8AC-654B2E1F14CF}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9D97-4E3B-99FA-604A4B6A8A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9D97-4E3B-99FA-604A4B6A8AA8}"/>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年度・４年度とに国の経済対策等により基準財政需要額の伸びが基準財政収入額の伸びを上回ったため、財政力指数が低下した。しかしながら、令和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年度は固定資産税の増収により基準財政収入額が大幅増となったこと、令和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年度に固定資産税の評価替えが予定されており増収が見込まれるため、財政力指数は</a:t>
          </a:r>
          <a:r>
            <a:rPr kumimoji="1" lang="ja-JP" altLang="ja-JP" sz="1100">
              <a:solidFill>
                <a:schemeClr val="dk1"/>
              </a:solidFill>
              <a:effectLst/>
              <a:latin typeface="+mn-lt"/>
              <a:ea typeface="+mn-ea"/>
              <a:cs typeface="+mn-cs"/>
            </a:rPr>
            <a:t>緩やかな伸びが期待できる。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ポイント下回り、また、前年度と比較して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ポイント下回っている。これは、</a:t>
          </a:r>
          <a:r>
            <a:rPr kumimoji="1" lang="ja-JP" altLang="en-US" sz="1100">
              <a:solidFill>
                <a:schemeClr val="dk1"/>
              </a:solidFill>
              <a:effectLst/>
              <a:latin typeface="+mn-lt"/>
              <a:ea typeface="+mn-ea"/>
              <a:cs typeface="+mn-cs"/>
            </a:rPr>
            <a:t>固定資産税等の</a:t>
          </a:r>
          <a:r>
            <a:rPr kumimoji="1" lang="ja-JP" altLang="ja-JP" sz="1100">
              <a:solidFill>
                <a:schemeClr val="dk1"/>
              </a:solidFill>
              <a:effectLst/>
              <a:latin typeface="+mn-lt"/>
              <a:ea typeface="+mn-ea"/>
              <a:cs typeface="+mn-cs"/>
            </a:rPr>
            <a:t>経常的収入の増によるものとなっている。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160528</xdr:rowOff>
    </xdr:from>
    <xdr:to>
      <xdr:col>23</xdr:col>
      <xdr:colOff>133350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47528"/>
          <a:ext cx="0" cy="1163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75455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9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160528</xdr:rowOff>
    </xdr:from>
    <xdr:to>
      <xdr:col>24</xdr:col>
      <xdr:colOff>12700</xdr:colOff>
      <xdr:row>60</xdr:row>
      <xdr:rowOff>160528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71120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571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641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150368</xdr:rowOff>
    </xdr:from>
    <xdr:to>
      <xdr:col>19</xdr:col>
      <xdr:colOff>184150</xdr:colOff>
      <xdr:row>64</xdr:row>
      <xdr:rowOff>80518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61</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6414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128778</xdr:rowOff>
    </xdr:from>
    <xdr:to>
      <xdr:col>15</xdr:col>
      <xdr:colOff>133350</xdr:colOff>
      <xdr:row>63</xdr:row>
      <xdr:rowOff>58928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119380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41656</xdr:rowOff>
    </xdr:from>
    <xdr:to>
      <xdr:col>11</xdr:col>
      <xdr:colOff>82550</xdr:colOff>
      <xdr:row>64</xdr:row>
      <xdr:rowOff>143256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40657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130874</xdr:rowOff>
    </xdr:from>
    <xdr:to>
      <xdr:col>23</xdr:col>
      <xdr:colOff>133350</xdr:colOff>
      <xdr:row>83</xdr:row>
      <xdr:rowOff>155694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61224"/>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114022</xdr:rowOff>
    </xdr:from>
    <xdr:to>
      <xdr:col>19</xdr:col>
      <xdr:colOff>133350</xdr:colOff>
      <xdr:row>83</xdr:row>
      <xdr:rowOff>155694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44372"/>
          <a:ext cx="889000" cy="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164382</xdr:rowOff>
    </xdr:from>
    <xdr:to>
      <xdr:col>15</xdr:col>
      <xdr:colOff>82550</xdr:colOff>
      <xdr:row>83</xdr:row>
      <xdr:rowOff>114022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3282"/>
          <a:ext cx="889000" cy="1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138381</xdr:rowOff>
    </xdr:from>
    <xdr:to>
      <xdr:col>11</xdr:col>
      <xdr:colOff>31750</xdr:colOff>
      <xdr:row>82</xdr:row>
      <xdr:rowOff>164382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7281"/>
          <a:ext cx="889000" cy="2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80074</xdr:rowOff>
    </xdr:from>
    <xdr:to>
      <xdr:col>23</xdr:col>
      <xdr:colOff>184150</xdr:colOff>
      <xdr:row>84</xdr:row>
      <xdr:rowOff>10224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52151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8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104894</xdr:rowOff>
    </xdr:from>
    <xdr:to>
      <xdr:col>19</xdr:col>
      <xdr:colOff>184150</xdr:colOff>
      <xdr:row>84</xdr:row>
      <xdr:rowOff>35044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19821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2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63222</xdr:rowOff>
    </xdr:from>
    <xdr:to>
      <xdr:col>15</xdr:col>
      <xdr:colOff>133350</xdr:colOff>
      <xdr:row>83</xdr:row>
      <xdr:rowOff>164822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149599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113582</xdr:rowOff>
    </xdr:from>
    <xdr:to>
      <xdr:col>11</xdr:col>
      <xdr:colOff>82550</xdr:colOff>
      <xdr:row>83</xdr:row>
      <xdr:rowOff>43732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28509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87581</xdr:rowOff>
    </xdr:from>
    <xdr:to>
      <xdr:col>7</xdr:col>
      <xdr:colOff>31750</xdr:colOff>
      <xdr:row>83</xdr:row>
      <xdr:rowOff>17731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3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給与の適正化に努めた結果、類似団体内平均値を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95955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55739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5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55739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430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430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131445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70935"/>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140063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8989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146957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985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146957</xdr:rowOff>
    </xdr:from>
    <xdr:to>
      <xdr:col>68</xdr:col>
      <xdr:colOff>152400</xdr:colOff>
      <xdr:row>61</xdr:row>
      <xdr:rowOff>150404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054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33762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96157</xdr:rowOff>
    </xdr:from>
    <xdr:to>
      <xdr:col>68</xdr:col>
      <xdr:colOff>203200</xdr:colOff>
      <xdr:row>62</xdr:row>
      <xdr:rowOff>26307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地方債の借入抑制に努めた結果、令和元年度まで改善傾向が続いていた。令和２年度からは、</a:t>
          </a:r>
          <a:r>
            <a:rPr kumimoji="1" lang="ja-JP" altLang="en-US" sz="1100">
              <a:solidFill>
                <a:schemeClr val="dk1"/>
              </a:solidFill>
              <a:effectLst/>
              <a:latin typeface="+mn-lt"/>
              <a:ea typeface="+mn-ea"/>
              <a:cs typeface="+mn-cs"/>
            </a:rPr>
            <a:t>臨時財政対策債の借入額の増加、</a:t>
          </a:r>
          <a:r>
            <a:rPr lang="ja-JP" altLang="en-US"/>
            <a:t>防災システム整備に伴う借入の影響により、公債費負担が増加している。</a:t>
          </a:r>
          <a:r>
            <a:rPr kumimoji="1" lang="ja-JP" altLang="en-US" sz="1100">
              <a:solidFill>
                <a:schemeClr val="dk1"/>
              </a:solidFill>
              <a:effectLst/>
              <a:latin typeface="+mn-lt"/>
              <a:ea typeface="+mn-ea"/>
              <a:cs typeface="+mn-cs"/>
            </a:rPr>
            <a:t>町立博物館整備事業及び北谷中学校改築事業等大型事業による借り入れにより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公債費負担は更に増加する見込み。</a:t>
          </a:r>
          <a:r>
            <a:rPr kumimoji="1" lang="ja-JP" altLang="ja-JP" sz="1100">
              <a:solidFill>
                <a:schemeClr val="dk1"/>
              </a:solidFill>
              <a:effectLst/>
              <a:latin typeface="+mn-lt"/>
              <a:ea typeface="+mn-ea"/>
              <a:cs typeface="+mn-cs"/>
            </a:rPr>
            <a:t>類似団体内平均値</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ポイント下回っているものの、動向を注視しつつ、適切な新規地方債の発行を行う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138113</xdr:rowOff>
    </xdr:from>
    <xdr:to>
      <xdr:col>81</xdr:col>
      <xdr:colOff>44450</xdr:colOff>
      <xdr:row>38</xdr:row>
      <xdr:rowOff>144145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6532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144145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64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101918</xdr:rowOff>
    </xdr:from>
    <xdr:to>
      <xdr:col>72</xdr:col>
      <xdr:colOff>203200</xdr:colOff>
      <xdr:row>38</xdr:row>
      <xdr:rowOff>132080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6170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71755</xdr:rowOff>
    </xdr:from>
    <xdr:to>
      <xdr:col>68</xdr:col>
      <xdr:colOff>152400</xdr:colOff>
      <xdr:row>38</xdr:row>
      <xdr:rowOff>101918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5868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87313</xdr:rowOff>
    </xdr:from>
    <xdr:to>
      <xdr:col>81</xdr:col>
      <xdr:colOff>95250</xdr:colOff>
      <xdr:row>39</xdr:row>
      <xdr:rowOff>17463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103840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93345</xdr:rowOff>
    </xdr:from>
    <xdr:to>
      <xdr:col>77</xdr:col>
      <xdr:colOff>95250</xdr:colOff>
      <xdr:row>39</xdr:row>
      <xdr:rowOff>23495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33672</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7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51118</xdr:rowOff>
    </xdr:from>
    <xdr:to>
      <xdr:col>68</xdr:col>
      <xdr:colOff>203200</xdr:colOff>
      <xdr:row>38</xdr:row>
      <xdr:rowOff>152718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162894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20955</xdr:rowOff>
    </xdr:from>
    <xdr:to>
      <xdr:col>64</xdr:col>
      <xdr:colOff>152400</xdr:colOff>
      <xdr:row>38</xdr:row>
      <xdr:rowOff>122555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132732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地方債の借入抑制、財政調整基金の積立てによる充当可能基金の増により、平成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％となっている。今後も引き続き、行財政の健全な運営に努める。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。主な要因は経常的収入に占める人件費の割合が減少したことによる。実支出は、対前年比で</a:t>
          </a:r>
          <a:r>
            <a:rPr kumimoji="1" lang="en-US" altLang="ja-JP" sz="1100">
              <a:solidFill>
                <a:schemeClr val="dk1"/>
              </a:solidFill>
              <a:effectLst/>
              <a:latin typeface="+mn-lt"/>
              <a:ea typeface="+mn-ea"/>
              <a:cs typeface="+mn-cs"/>
            </a:rPr>
            <a:t>57,689</a:t>
          </a:r>
          <a:r>
            <a:rPr kumimoji="1" lang="ja-JP" altLang="ja-JP" sz="1100">
              <a:solidFill>
                <a:schemeClr val="dk1"/>
              </a:solidFill>
              <a:effectLst/>
              <a:latin typeface="+mn-lt"/>
              <a:ea typeface="+mn-ea"/>
              <a:cs typeface="+mn-cs"/>
            </a:rPr>
            <a:t>千円の増となっており、その主な要因は、</a:t>
          </a:r>
          <a:r>
            <a:rPr kumimoji="1" lang="ja-JP" altLang="en-US" sz="1100">
              <a:solidFill>
                <a:schemeClr val="dk1"/>
              </a:solidFill>
              <a:effectLst/>
              <a:latin typeface="+mn-lt"/>
              <a:ea typeface="+mn-ea"/>
              <a:cs typeface="+mn-cs"/>
            </a:rPr>
            <a:t>会計年度任用職員報酬</a:t>
          </a:r>
          <a:r>
            <a:rPr kumimoji="1" lang="ja-JP" altLang="ja-JP" sz="1100">
              <a:solidFill>
                <a:schemeClr val="dk1"/>
              </a:solidFill>
              <a:effectLst/>
              <a:latin typeface="+mn-lt"/>
              <a:ea typeface="+mn-ea"/>
              <a:cs typeface="+mn-cs"/>
            </a:rPr>
            <a:t>の増によるもの。</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。主な要因は経常的収入に占める物件費の割合が減少したことによる。実支出は、対前年比で</a:t>
          </a:r>
          <a:r>
            <a:rPr kumimoji="1" lang="en-US" altLang="ja-JP" sz="1100">
              <a:solidFill>
                <a:schemeClr val="dk1"/>
              </a:solidFill>
              <a:effectLst/>
              <a:latin typeface="+mn-lt"/>
              <a:ea typeface="+mn-ea"/>
              <a:cs typeface="+mn-cs"/>
            </a:rPr>
            <a:t>33,979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となっており、主な要因は、</a:t>
          </a:r>
          <a:r>
            <a:rPr kumimoji="1" lang="ja-JP" altLang="en-US" sz="1100">
              <a:solidFill>
                <a:schemeClr val="dk1"/>
              </a:solidFill>
              <a:effectLst/>
              <a:latin typeface="+mn-lt"/>
              <a:ea typeface="+mn-ea"/>
              <a:cs typeface="+mn-cs"/>
            </a:rPr>
            <a:t>各施設の</a:t>
          </a:r>
          <a:r>
            <a:rPr kumimoji="1" lang="ja-JP" altLang="ja-JP" sz="1100">
              <a:solidFill>
                <a:schemeClr val="dk1"/>
              </a:solidFill>
              <a:effectLst/>
              <a:latin typeface="+mn-lt"/>
              <a:ea typeface="+mn-ea"/>
              <a:cs typeface="+mn-cs"/>
            </a:rPr>
            <a:t>電気代が前年比で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となったことがあげられる。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7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。主な要因は経常的収入に占める補助費の割合が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したことによる。実支出は、対前年比で</a:t>
          </a:r>
          <a:r>
            <a:rPr kumimoji="1" lang="en-US" altLang="ja-JP" sz="1100">
              <a:solidFill>
                <a:schemeClr val="dk1"/>
              </a:solidFill>
              <a:effectLst/>
              <a:latin typeface="+mn-lt"/>
              <a:ea typeface="+mn-ea"/>
              <a:cs typeface="+mn-cs"/>
            </a:rPr>
            <a:t>39,999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となっており、その主な要因は、</a:t>
          </a:r>
          <a:r>
            <a:rPr kumimoji="1" lang="ja-JP" altLang="en-US" sz="1100">
              <a:solidFill>
                <a:schemeClr val="dk1"/>
              </a:solidFill>
              <a:effectLst/>
              <a:latin typeface="+mn-lt"/>
              <a:ea typeface="+mn-ea"/>
              <a:cs typeface="+mn-cs"/>
            </a:rPr>
            <a:t>障害福祉関連事業費の増</a:t>
          </a:r>
          <a:r>
            <a:rPr kumimoji="1" lang="ja-JP" altLang="ja-JP" sz="1100">
              <a:solidFill>
                <a:schemeClr val="dk1"/>
              </a:solidFill>
              <a:effectLst/>
              <a:latin typeface="+mn-lt"/>
              <a:ea typeface="+mn-ea"/>
              <a:cs typeface="+mn-cs"/>
            </a:rPr>
            <a:t>によるもの。</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1815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町道の</a:t>
          </a:r>
          <a:r>
            <a:rPr kumimoji="1" lang="ja-JP" altLang="ja-JP" sz="1100">
              <a:solidFill>
                <a:schemeClr val="dk1"/>
              </a:solidFill>
              <a:effectLst/>
              <a:latin typeface="+mn-lt"/>
              <a:ea typeface="+mn-ea"/>
              <a:cs typeface="+mn-cs"/>
            </a:rPr>
            <a:t>維持補修費の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によるもの。公共施設等総合管理計画を踏まえた公共施設等の適正管理に努め、経費の縮減を図る。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xdr:rowOff>
    </xdr:from>
    <xdr:to>
      <xdr:col>82</xdr:col>
      <xdr:colOff>107950</xdr:colOff>
      <xdr:row>54</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6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4535</xdr:rowOff>
    </xdr:from>
    <xdr:to>
      <xdr:col>78</xdr:col>
      <xdr:colOff>69850</xdr:colOff>
      <xdr:row>54</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0913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54</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0913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138793</xdr:rowOff>
    </xdr:from>
    <xdr:to>
      <xdr:col>82</xdr:col>
      <xdr:colOff>158750</xdr:colOff>
      <xdr:row>54</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47370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127907</xdr:rowOff>
    </xdr:from>
    <xdr:to>
      <xdr:col>78</xdr:col>
      <xdr:colOff>120650</xdr:colOff>
      <xdr:row>54</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68234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125185</xdr:rowOff>
    </xdr:from>
    <xdr:to>
      <xdr:col>74</xdr:col>
      <xdr:colOff>31750</xdr:colOff>
      <xdr:row>53</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。主な要因は経常的収入に占める補助費の割合が減少したことによる。実支出は、対前年比で</a:t>
          </a:r>
          <a:r>
            <a:rPr kumimoji="1" lang="en-US" altLang="ja-JP" sz="1100">
              <a:solidFill>
                <a:schemeClr val="dk1"/>
              </a:solidFill>
              <a:effectLst/>
              <a:latin typeface="+mn-lt"/>
              <a:ea typeface="+mn-ea"/>
              <a:cs typeface="+mn-cs"/>
            </a:rPr>
            <a:t>14,298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となっており、その主な要因は、一部事務組合に対する負担金の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いるものの、今後は、新たな公共施設の建設や老朽化した公共施設の建て替えによる地方債の発行が増加する見込み。類似団体等の動向を注視しつつ、今後も適切な新規地方債の発行を行う。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14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37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46482</xdr:rowOff>
    </xdr:from>
    <xdr:to>
      <xdr:col>11</xdr:col>
      <xdr:colOff>60325</xdr:colOff>
      <xdr:row>75</xdr:row>
      <xdr:rowOff>148081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158259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28194</xdr:rowOff>
    </xdr:from>
    <xdr:to>
      <xdr:col>6</xdr:col>
      <xdr:colOff>171450</xdr:colOff>
      <xdr:row>75</xdr:row>
      <xdr:rowOff>129794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139971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。主な要因は、経常的収入の増加によるもの。</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94996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79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00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6002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144650</xdr:rowOff>
    </xdr:from>
    <xdr:to>
      <xdr:col>29</xdr:col>
      <xdr:colOff>127000</xdr:colOff>
      <xdr:row>16</xdr:row>
      <xdr:rowOff>27349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4025"/>
          <a:ext cx="647700" cy="54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142850</xdr:rowOff>
    </xdr:from>
    <xdr:to>
      <xdr:col>26</xdr:col>
      <xdr:colOff>50800</xdr:colOff>
      <xdr:row>16</xdr:row>
      <xdr:rowOff>27349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762225"/>
          <a:ext cx="698500" cy="5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142850</xdr:rowOff>
    </xdr:from>
    <xdr:to>
      <xdr:col>22</xdr:col>
      <xdr:colOff>114300</xdr:colOff>
      <xdr:row>15</xdr:row>
      <xdr:rowOff>168824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2225"/>
          <a:ext cx="698500" cy="2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168824</xdr:rowOff>
    </xdr:from>
    <xdr:to>
      <xdr:col>18</xdr:col>
      <xdr:colOff>177800</xdr:colOff>
      <xdr:row>16</xdr:row>
      <xdr:rowOff>137692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88199"/>
          <a:ext cx="698500" cy="14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93850</xdr:rowOff>
    </xdr:from>
    <xdr:to>
      <xdr:col>29</xdr:col>
      <xdr:colOff>177800</xdr:colOff>
      <xdr:row>16</xdr:row>
      <xdr:rowOff>24000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110377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5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147999</xdr:rowOff>
    </xdr:from>
    <xdr:to>
      <xdr:col>26</xdr:col>
      <xdr:colOff>101600</xdr:colOff>
      <xdr:row>16</xdr:row>
      <xdr:rowOff>78149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6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88326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3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92050</xdr:rowOff>
    </xdr:from>
    <xdr:to>
      <xdr:col>22</xdr:col>
      <xdr:colOff>165100</xdr:colOff>
      <xdr:row>16</xdr:row>
      <xdr:rowOff>22200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32377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8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118024</xdr:rowOff>
    </xdr:from>
    <xdr:to>
      <xdr:col>19</xdr:col>
      <xdr:colOff>38100</xdr:colOff>
      <xdr:row>16</xdr:row>
      <xdr:rowOff>48174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58351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86892</xdr:rowOff>
    </xdr:from>
    <xdr:to>
      <xdr:col>15</xdr:col>
      <xdr:colOff>101600</xdr:colOff>
      <xdr:row>17</xdr:row>
      <xdr:rowOff>17042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7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27219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4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338112</xdr:rowOff>
    </xdr:from>
    <xdr:to>
      <xdr:col>29</xdr:col>
      <xdr:colOff>127000</xdr:colOff>
      <xdr:row>36</xdr:row>
      <xdr:rowOff>24911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48462"/>
          <a:ext cx="647700" cy="2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330644</xdr:rowOff>
    </xdr:from>
    <xdr:to>
      <xdr:col>26</xdr:col>
      <xdr:colOff>50800</xdr:colOff>
      <xdr:row>35</xdr:row>
      <xdr:rowOff>338112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4099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330644</xdr:rowOff>
    </xdr:from>
    <xdr:to>
      <xdr:col>22</xdr:col>
      <xdr:colOff>114300</xdr:colOff>
      <xdr:row>36</xdr:row>
      <xdr:rowOff>18606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40994"/>
          <a:ext cx="6985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18606</xdr:rowOff>
    </xdr:from>
    <xdr:to>
      <xdr:col>18</xdr:col>
      <xdr:colOff>177800</xdr:colOff>
      <xdr:row>36</xdr:row>
      <xdr:rowOff>39465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1856"/>
          <a:ext cx="698500" cy="2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317011</xdr:rowOff>
    </xdr:from>
    <xdr:to>
      <xdr:col>29</xdr:col>
      <xdr:colOff>177800</xdr:colOff>
      <xdr:row>36</xdr:row>
      <xdr:rowOff>75711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2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289088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9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287312</xdr:rowOff>
    </xdr:from>
    <xdr:to>
      <xdr:col>26</xdr:col>
      <xdr:colOff>101600</xdr:colOff>
      <xdr:row>36</xdr:row>
      <xdr:rowOff>46012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30789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279844</xdr:rowOff>
    </xdr:from>
    <xdr:to>
      <xdr:col>22</xdr:col>
      <xdr:colOff>165100</xdr:colOff>
      <xdr:row>36</xdr:row>
      <xdr:rowOff>38544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23321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310706</xdr:rowOff>
    </xdr:from>
    <xdr:to>
      <xdr:col>19</xdr:col>
      <xdr:colOff>38100</xdr:colOff>
      <xdr:row>36</xdr:row>
      <xdr:rowOff>69406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54183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331565</xdr:rowOff>
    </xdr:from>
    <xdr:to>
      <xdr:col>15</xdr:col>
      <xdr:colOff>101600</xdr:colOff>
      <xdr:row>36</xdr:row>
      <xdr:rowOff>90265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75042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65389</xdr:rowOff>
    </xdr:from>
    <xdr:to>
      <xdr:col>24</xdr:col>
      <xdr:colOff>63500</xdr:colOff>
      <xdr:row>34</xdr:row>
      <xdr:rowOff>102340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4689"/>
          <a:ext cx="8382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102340</xdr:rowOff>
    </xdr:from>
    <xdr:to>
      <xdr:col>19</xdr:col>
      <xdr:colOff>177800</xdr:colOff>
      <xdr:row>34</xdr:row>
      <xdr:rowOff>102846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1640"/>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102846</xdr:rowOff>
    </xdr:from>
    <xdr:to>
      <xdr:col>15</xdr:col>
      <xdr:colOff>50800</xdr:colOff>
      <xdr:row>34</xdr:row>
      <xdr:rowOff>137104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32146"/>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137104</xdr:rowOff>
    </xdr:from>
    <xdr:to>
      <xdr:col>10</xdr:col>
      <xdr:colOff>114300</xdr:colOff>
      <xdr:row>36</xdr:row>
      <xdr:rowOff>35899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66404"/>
          <a:ext cx="889000" cy="24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14589</xdr:rowOff>
    </xdr:from>
    <xdr:to>
      <xdr:col>24</xdr:col>
      <xdr:colOff>114300</xdr:colOff>
      <xdr:row>34</xdr:row>
      <xdr:rowOff>116189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37466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51540</xdr:rowOff>
    </xdr:from>
    <xdr:to>
      <xdr:col>20</xdr:col>
      <xdr:colOff>38100</xdr:colOff>
      <xdr:row>34</xdr:row>
      <xdr:rowOff>153140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169667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52046</xdr:rowOff>
    </xdr:from>
    <xdr:to>
      <xdr:col>15</xdr:col>
      <xdr:colOff>101600</xdr:colOff>
      <xdr:row>34</xdr:row>
      <xdr:rowOff>153646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170173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86304</xdr:rowOff>
    </xdr:from>
    <xdr:to>
      <xdr:col>10</xdr:col>
      <xdr:colOff>165100</xdr:colOff>
      <xdr:row>35</xdr:row>
      <xdr:rowOff>16454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32981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156549</xdr:rowOff>
    </xdr:from>
    <xdr:to>
      <xdr:col>6</xdr:col>
      <xdr:colOff>38100</xdr:colOff>
      <xdr:row>36</xdr:row>
      <xdr:rowOff>86699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103226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146814</xdr:rowOff>
    </xdr:from>
    <xdr:to>
      <xdr:col>24</xdr:col>
      <xdr:colOff>63500</xdr:colOff>
      <xdr:row>56</xdr:row>
      <xdr:rowOff>24815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76564"/>
          <a:ext cx="838200" cy="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146814</xdr:rowOff>
    </xdr:from>
    <xdr:to>
      <xdr:col>19</xdr:col>
      <xdr:colOff>177800</xdr:colOff>
      <xdr:row>56</xdr:row>
      <xdr:rowOff>47780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76564"/>
          <a:ext cx="889000" cy="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47780</xdr:rowOff>
    </xdr:from>
    <xdr:to>
      <xdr:col>15</xdr:col>
      <xdr:colOff>50800</xdr:colOff>
      <xdr:row>56</xdr:row>
      <xdr:rowOff>128997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48980"/>
          <a:ext cx="889000" cy="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75139</xdr:rowOff>
    </xdr:from>
    <xdr:to>
      <xdr:col>10</xdr:col>
      <xdr:colOff>114300</xdr:colOff>
      <xdr:row>56</xdr:row>
      <xdr:rowOff>128997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76339"/>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145465</xdr:rowOff>
    </xdr:from>
    <xdr:to>
      <xdr:col>24</xdr:col>
      <xdr:colOff>114300</xdr:colOff>
      <xdr:row>56</xdr:row>
      <xdr:rowOff>75615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168342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96014</xdr:rowOff>
    </xdr:from>
    <xdr:to>
      <xdr:col>20</xdr:col>
      <xdr:colOff>38100</xdr:colOff>
      <xdr:row>56</xdr:row>
      <xdr:rowOff>26164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42691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0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168430</xdr:rowOff>
    </xdr:from>
    <xdr:to>
      <xdr:col>15</xdr:col>
      <xdr:colOff>101600</xdr:colOff>
      <xdr:row>56</xdr:row>
      <xdr:rowOff>98580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9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115107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7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78197</xdr:rowOff>
    </xdr:from>
    <xdr:to>
      <xdr:col>10</xdr:col>
      <xdr:colOff>165100</xdr:colOff>
      <xdr:row>57</xdr:row>
      <xdr:rowOff>8347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24874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24339</xdr:rowOff>
    </xdr:from>
    <xdr:to>
      <xdr:col>6</xdr:col>
      <xdr:colOff>38100</xdr:colOff>
      <xdr:row>56</xdr:row>
      <xdr:rowOff>125939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142466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129870</xdr:rowOff>
    </xdr:from>
    <xdr:to>
      <xdr:col>24</xdr:col>
      <xdr:colOff>63500</xdr:colOff>
      <xdr:row>77</xdr:row>
      <xdr:rowOff>66777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60070"/>
          <a:ext cx="8382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131790</xdr:rowOff>
    </xdr:from>
    <xdr:to>
      <xdr:col>19</xdr:col>
      <xdr:colOff>177800</xdr:colOff>
      <xdr:row>77</xdr:row>
      <xdr:rowOff>66777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90540"/>
          <a:ext cx="889000" cy="2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131790</xdr:rowOff>
    </xdr:from>
    <xdr:to>
      <xdr:col>15</xdr:col>
      <xdr:colOff>50800</xdr:colOff>
      <xdr:row>76</xdr:row>
      <xdr:rowOff>164343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90540"/>
          <a:ext cx="889000" cy="20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164343</xdr:rowOff>
    </xdr:from>
    <xdr:to>
      <xdr:col>10</xdr:col>
      <xdr:colOff>114300</xdr:colOff>
      <xdr:row>77</xdr:row>
      <xdr:rowOff>35367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94543"/>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79070</xdr:rowOff>
    </xdr:from>
    <xdr:to>
      <xdr:col>24</xdr:col>
      <xdr:colOff>114300</xdr:colOff>
      <xdr:row>77</xdr:row>
      <xdr:rowOff>9220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101947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15977</xdr:rowOff>
    </xdr:from>
    <xdr:to>
      <xdr:col>20</xdr:col>
      <xdr:colOff>38100</xdr:colOff>
      <xdr:row>77</xdr:row>
      <xdr:rowOff>117577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134104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9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80990</xdr:rowOff>
    </xdr:from>
    <xdr:to>
      <xdr:col>15</xdr:col>
      <xdr:colOff>101600</xdr:colOff>
      <xdr:row>76</xdr:row>
      <xdr:rowOff>11140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27667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113543</xdr:rowOff>
    </xdr:from>
    <xdr:to>
      <xdr:col>10</xdr:col>
      <xdr:colOff>165100</xdr:colOff>
      <xdr:row>77</xdr:row>
      <xdr:rowOff>43693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60220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1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156017</xdr:rowOff>
    </xdr:from>
    <xdr:to>
      <xdr:col>6</xdr:col>
      <xdr:colOff>38100</xdr:colOff>
      <xdr:row>77</xdr:row>
      <xdr:rowOff>86167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102694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75909</xdr:rowOff>
    </xdr:from>
    <xdr:to>
      <xdr:col>24</xdr:col>
      <xdr:colOff>63500</xdr:colOff>
      <xdr:row>95</xdr:row>
      <xdr:rowOff>88328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63659"/>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88328</xdr:rowOff>
    </xdr:from>
    <xdr:to>
      <xdr:col>19</xdr:col>
      <xdr:colOff>177800</xdr:colOff>
      <xdr:row>96</xdr:row>
      <xdr:rowOff>39421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76078"/>
          <a:ext cx="889000" cy="1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39421</xdr:rowOff>
    </xdr:from>
    <xdr:to>
      <xdr:col>15</xdr:col>
      <xdr:colOff>50800</xdr:colOff>
      <xdr:row>96</xdr:row>
      <xdr:rowOff>149822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8621"/>
          <a:ext cx="889000" cy="1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149822</xdr:rowOff>
    </xdr:from>
    <xdr:to>
      <xdr:col>10</xdr:col>
      <xdr:colOff>114300</xdr:colOff>
      <xdr:row>96</xdr:row>
      <xdr:rowOff>158178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9022"/>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25109</xdr:rowOff>
    </xdr:from>
    <xdr:to>
      <xdr:col>24</xdr:col>
      <xdr:colOff>114300</xdr:colOff>
      <xdr:row>95</xdr:row>
      <xdr:rowOff>126709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47986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37528</xdr:rowOff>
    </xdr:from>
    <xdr:to>
      <xdr:col>20</xdr:col>
      <xdr:colOff>38100</xdr:colOff>
      <xdr:row>95</xdr:row>
      <xdr:rowOff>139128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155655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160071</xdr:rowOff>
    </xdr:from>
    <xdr:to>
      <xdr:col>15</xdr:col>
      <xdr:colOff>101600</xdr:colOff>
      <xdr:row>96</xdr:row>
      <xdr:rowOff>90221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106748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2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99022</xdr:rowOff>
    </xdr:from>
    <xdr:to>
      <xdr:col>10</xdr:col>
      <xdr:colOff>165100</xdr:colOff>
      <xdr:row>97</xdr:row>
      <xdr:rowOff>29172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45699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107378</xdr:rowOff>
    </xdr:from>
    <xdr:to>
      <xdr:col>6</xdr:col>
      <xdr:colOff>38100</xdr:colOff>
      <xdr:row>97</xdr:row>
      <xdr:rowOff>37528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54055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58732</xdr:rowOff>
    </xdr:from>
    <xdr:to>
      <xdr:col>55</xdr:col>
      <xdr:colOff>0</xdr:colOff>
      <xdr:row>36</xdr:row>
      <xdr:rowOff>86708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30932"/>
          <a:ext cx="8382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143858</xdr:rowOff>
    </xdr:from>
    <xdr:to>
      <xdr:col>50</xdr:col>
      <xdr:colOff>114300</xdr:colOff>
      <xdr:row>36</xdr:row>
      <xdr:rowOff>86708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7315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18923</xdr:rowOff>
    </xdr:from>
    <xdr:to>
      <xdr:col>45</xdr:col>
      <xdr:colOff>177800</xdr:colOff>
      <xdr:row>34</xdr:row>
      <xdr:rowOff>143858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162423"/>
          <a:ext cx="889000" cy="8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18923</xdr:rowOff>
    </xdr:from>
    <xdr:to>
      <xdr:col>41</xdr:col>
      <xdr:colOff>50800</xdr:colOff>
      <xdr:row>37</xdr:row>
      <xdr:rowOff>88777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162423"/>
          <a:ext cx="889000" cy="12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7932</xdr:rowOff>
    </xdr:from>
    <xdr:to>
      <xdr:col>55</xdr:col>
      <xdr:colOff>50800</xdr:colOff>
      <xdr:row>36</xdr:row>
      <xdr:rowOff>109532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30809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35908</xdr:rowOff>
    </xdr:from>
    <xdr:to>
      <xdr:col>50</xdr:col>
      <xdr:colOff>165100</xdr:colOff>
      <xdr:row>36</xdr:row>
      <xdr:rowOff>137508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154035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93058</xdr:rowOff>
    </xdr:from>
    <xdr:to>
      <xdr:col>46</xdr:col>
      <xdr:colOff>38100</xdr:colOff>
      <xdr:row>35</xdr:row>
      <xdr:rowOff>23208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39735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9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139573</xdr:rowOff>
    </xdr:from>
    <xdr:to>
      <xdr:col>41</xdr:col>
      <xdr:colOff>101600</xdr:colOff>
      <xdr:row>30</xdr:row>
      <xdr:rowOff>69723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1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86250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8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37977</xdr:rowOff>
    </xdr:from>
    <xdr:to>
      <xdr:col>36</xdr:col>
      <xdr:colOff>165100</xdr:colOff>
      <xdr:row>37</xdr:row>
      <xdr:rowOff>139577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156104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113174</xdr:rowOff>
    </xdr:from>
    <xdr:to>
      <xdr:col>55</xdr:col>
      <xdr:colOff>0</xdr:colOff>
      <xdr:row>55</xdr:row>
      <xdr:rowOff>147236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028574"/>
          <a:ext cx="838200" cy="5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61123</xdr:rowOff>
    </xdr:from>
    <xdr:to>
      <xdr:col>50</xdr:col>
      <xdr:colOff>114300</xdr:colOff>
      <xdr:row>55</xdr:row>
      <xdr:rowOff>147236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90873"/>
          <a:ext cx="889000" cy="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61123</xdr:rowOff>
    </xdr:from>
    <xdr:to>
      <xdr:col>45</xdr:col>
      <xdr:colOff>177800</xdr:colOff>
      <xdr:row>55</xdr:row>
      <xdr:rowOff>77932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90873"/>
          <a:ext cx="889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82801</xdr:rowOff>
    </xdr:from>
    <xdr:to>
      <xdr:col>41</xdr:col>
      <xdr:colOff>50800</xdr:colOff>
      <xdr:row>55</xdr:row>
      <xdr:rowOff>77932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341101"/>
          <a:ext cx="889000" cy="1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62374</xdr:rowOff>
    </xdr:from>
    <xdr:to>
      <xdr:col>55</xdr:col>
      <xdr:colOff>50800</xdr:colOff>
      <xdr:row>52</xdr:row>
      <xdr:rowOff>163974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89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85251</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82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96436</xdr:rowOff>
    </xdr:from>
    <xdr:to>
      <xdr:col>50</xdr:col>
      <xdr:colOff>165100</xdr:colOff>
      <xdr:row>56</xdr:row>
      <xdr:rowOff>26586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43113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0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10323</xdr:rowOff>
    </xdr:from>
    <xdr:to>
      <xdr:col>46</xdr:col>
      <xdr:colOff>38100</xdr:colOff>
      <xdr:row>55</xdr:row>
      <xdr:rowOff>111923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128450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27132</xdr:rowOff>
    </xdr:from>
    <xdr:to>
      <xdr:col>41</xdr:col>
      <xdr:colOff>101600</xdr:colOff>
      <xdr:row>55</xdr:row>
      <xdr:rowOff>128732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145259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32001</xdr:rowOff>
    </xdr:from>
    <xdr:to>
      <xdr:col>36</xdr:col>
      <xdr:colOff>165100</xdr:colOff>
      <xdr:row>54</xdr:row>
      <xdr:rowOff>133601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150128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06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96056</xdr:rowOff>
    </xdr:from>
    <xdr:to>
      <xdr:col>55</xdr:col>
      <xdr:colOff>0</xdr:colOff>
      <xdr:row>77</xdr:row>
      <xdr:rowOff>99543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26256"/>
          <a:ext cx="838200" cy="17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99543</xdr:rowOff>
    </xdr:from>
    <xdr:to>
      <xdr:col>50</xdr:col>
      <xdr:colOff>114300</xdr:colOff>
      <xdr:row>77</xdr:row>
      <xdr:rowOff>114421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0119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114421</xdr:rowOff>
    </xdr:from>
    <xdr:to>
      <xdr:col>45</xdr:col>
      <xdr:colOff>177800</xdr:colOff>
      <xdr:row>78</xdr:row>
      <xdr:rowOff>68853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16071"/>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107925</xdr:rowOff>
    </xdr:from>
    <xdr:to>
      <xdr:col>41</xdr:col>
      <xdr:colOff>50800</xdr:colOff>
      <xdr:row>78</xdr:row>
      <xdr:rowOff>68853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38125"/>
          <a:ext cx="889000" cy="3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45256</xdr:rowOff>
    </xdr:from>
    <xdr:to>
      <xdr:col>55</xdr:col>
      <xdr:colOff>50800</xdr:colOff>
      <xdr:row>76</xdr:row>
      <xdr:rowOff>146856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68133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48743</xdr:rowOff>
    </xdr:from>
    <xdr:to>
      <xdr:col>50</xdr:col>
      <xdr:colOff>165100</xdr:colOff>
      <xdr:row>77</xdr:row>
      <xdr:rowOff>150343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166870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63621</xdr:rowOff>
    </xdr:from>
    <xdr:to>
      <xdr:col>46</xdr:col>
      <xdr:colOff>38100</xdr:colOff>
      <xdr:row>77</xdr:row>
      <xdr:rowOff>165221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10298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18053</xdr:rowOff>
    </xdr:from>
    <xdr:to>
      <xdr:col>41</xdr:col>
      <xdr:colOff>101600</xdr:colOff>
      <xdr:row>78</xdr:row>
      <xdr:rowOff>119653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110780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57125</xdr:rowOff>
    </xdr:from>
    <xdr:to>
      <xdr:col>36</xdr:col>
      <xdr:colOff>165100</xdr:colOff>
      <xdr:row>76</xdr:row>
      <xdr:rowOff>158725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3801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159468</xdr:rowOff>
    </xdr:from>
    <xdr:to>
      <xdr:col>55</xdr:col>
      <xdr:colOff>0</xdr:colOff>
      <xdr:row>96</xdr:row>
      <xdr:rowOff>168232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5932868"/>
          <a:ext cx="838200" cy="6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116349</xdr:rowOff>
    </xdr:from>
    <xdr:to>
      <xdr:col>50</xdr:col>
      <xdr:colOff>114300</xdr:colOff>
      <xdr:row>96</xdr:row>
      <xdr:rowOff>168232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75549"/>
          <a:ext cx="8890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116349</xdr:rowOff>
    </xdr:from>
    <xdr:to>
      <xdr:col>45</xdr:col>
      <xdr:colOff>177800</xdr:colOff>
      <xdr:row>96</xdr:row>
      <xdr:rowOff>155364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75549"/>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88396</xdr:rowOff>
    </xdr:from>
    <xdr:to>
      <xdr:col>41</xdr:col>
      <xdr:colOff>50800</xdr:colOff>
      <xdr:row>96</xdr:row>
      <xdr:rowOff>155364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47596"/>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108668</xdr:rowOff>
    </xdr:from>
    <xdr:to>
      <xdr:col>55</xdr:col>
      <xdr:colOff>50800</xdr:colOff>
      <xdr:row>93</xdr:row>
      <xdr:rowOff>38818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8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131545</xdr:rowOff>
    </xdr:from>
    <xdr:ext cx="599010"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73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117432</xdr:rowOff>
    </xdr:from>
    <xdr:to>
      <xdr:col>50</xdr:col>
      <xdr:colOff>165100</xdr:colOff>
      <xdr:row>97</xdr:row>
      <xdr:rowOff>47582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64109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65549</xdr:rowOff>
    </xdr:from>
    <xdr:to>
      <xdr:col>46</xdr:col>
      <xdr:colOff>38100</xdr:colOff>
      <xdr:row>96</xdr:row>
      <xdr:rowOff>167149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104564</xdr:rowOff>
    </xdr:from>
    <xdr:to>
      <xdr:col>41</xdr:col>
      <xdr:colOff>101600</xdr:colOff>
      <xdr:row>97</xdr:row>
      <xdr:rowOff>34714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3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37596</xdr:rowOff>
    </xdr:from>
    <xdr:to>
      <xdr:col>36</xdr:col>
      <xdr:colOff>165100</xdr:colOff>
      <xdr:row>96</xdr:row>
      <xdr:rowOff>139196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155723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97115</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97115</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83301</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69851"/>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46315</xdr:rowOff>
    </xdr:from>
    <xdr:to>
      <xdr:col>76</xdr:col>
      <xdr:colOff>165100</xdr:colOff>
      <xdr:row>39</xdr:row>
      <xdr:rowOff>147915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139042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32501</xdr:rowOff>
    </xdr:from>
    <xdr:to>
      <xdr:col>67</xdr:col>
      <xdr:colOff>101600</xdr:colOff>
      <xdr:row>39</xdr:row>
      <xdr:rowOff>134101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125228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29155</xdr:rowOff>
    </xdr:from>
    <xdr:to>
      <xdr:col>85</xdr:col>
      <xdr:colOff>127000</xdr:colOff>
      <xdr:row>77</xdr:row>
      <xdr:rowOff>52408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30805"/>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99777</xdr:rowOff>
    </xdr:from>
    <xdr:to>
      <xdr:col>81</xdr:col>
      <xdr:colOff>50800</xdr:colOff>
      <xdr:row>77</xdr:row>
      <xdr:rowOff>29155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29977"/>
          <a:ext cx="8890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99777</xdr:rowOff>
    </xdr:from>
    <xdr:to>
      <xdr:col>76</xdr:col>
      <xdr:colOff>114300</xdr:colOff>
      <xdr:row>76</xdr:row>
      <xdr:rowOff>118619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997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118619</xdr:rowOff>
    </xdr:from>
    <xdr:to>
      <xdr:col>71</xdr:col>
      <xdr:colOff>177800</xdr:colOff>
      <xdr:row>76</xdr:row>
      <xdr:rowOff>151375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48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1608</xdr:rowOff>
    </xdr:from>
    <xdr:to>
      <xdr:col>85</xdr:col>
      <xdr:colOff>177800</xdr:colOff>
      <xdr:row>77</xdr:row>
      <xdr:rowOff>103208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151485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149805</xdr:rowOff>
    </xdr:from>
    <xdr:to>
      <xdr:col>81</xdr:col>
      <xdr:colOff>101600</xdr:colOff>
      <xdr:row>77</xdr:row>
      <xdr:rowOff>79955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71082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48977</xdr:rowOff>
    </xdr:from>
    <xdr:to>
      <xdr:col>76</xdr:col>
      <xdr:colOff>165100</xdr:colOff>
      <xdr:row>76</xdr:row>
      <xdr:rowOff>150577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141704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67819</xdr:rowOff>
    </xdr:from>
    <xdr:to>
      <xdr:col>72</xdr:col>
      <xdr:colOff>38100</xdr:colOff>
      <xdr:row>76</xdr:row>
      <xdr:rowOff>169419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160546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100575</xdr:rowOff>
    </xdr:from>
    <xdr:to>
      <xdr:col>67</xdr:col>
      <xdr:colOff>101600</xdr:colOff>
      <xdr:row>77</xdr:row>
      <xdr:rowOff>30725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21852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103640</xdr:rowOff>
    </xdr:from>
    <xdr:to>
      <xdr:col>85</xdr:col>
      <xdr:colOff>127000</xdr:colOff>
      <xdr:row>97</xdr:row>
      <xdr:rowOff>40405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62840"/>
          <a:ext cx="838200" cy="1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103640</xdr:rowOff>
    </xdr:from>
    <xdr:to>
      <xdr:col>81</xdr:col>
      <xdr:colOff>50800</xdr:colOff>
      <xdr:row>97</xdr:row>
      <xdr:rowOff>116740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62840"/>
          <a:ext cx="8890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85006</xdr:rowOff>
    </xdr:from>
    <xdr:to>
      <xdr:col>76</xdr:col>
      <xdr:colOff>114300</xdr:colOff>
      <xdr:row>97</xdr:row>
      <xdr:rowOff>116740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15656"/>
          <a:ext cx="8890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85006</xdr:rowOff>
    </xdr:from>
    <xdr:to>
      <xdr:col>71</xdr:col>
      <xdr:colOff>177800</xdr:colOff>
      <xdr:row>97</xdr:row>
      <xdr:rowOff>132285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15656"/>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161055</xdr:rowOff>
    </xdr:from>
    <xdr:to>
      <xdr:col>85</xdr:col>
      <xdr:colOff>177800</xdr:colOff>
      <xdr:row>97</xdr:row>
      <xdr:rowOff>91205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12482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52840</xdr:rowOff>
    </xdr:from>
    <xdr:to>
      <xdr:col>81</xdr:col>
      <xdr:colOff>101600</xdr:colOff>
      <xdr:row>96</xdr:row>
      <xdr:rowOff>154440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170967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65940</xdr:rowOff>
    </xdr:from>
    <xdr:to>
      <xdr:col>76</xdr:col>
      <xdr:colOff>165100</xdr:colOff>
      <xdr:row>97</xdr:row>
      <xdr:rowOff>167540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34206</xdr:rowOff>
    </xdr:from>
    <xdr:to>
      <xdr:col>72</xdr:col>
      <xdr:colOff>38100</xdr:colOff>
      <xdr:row>97</xdr:row>
      <xdr:rowOff>135806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152333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81485</xdr:rowOff>
    </xdr:from>
    <xdr:to>
      <xdr:col>67</xdr:col>
      <xdr:colOff>101600</xdr:colOff>
      <xdr:row>98</xdr:row>
      <xdr:rowOff>11635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28162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122174</xdr:rowOff>
    </xdr:from>
    <xdr:to>
      <xdr:col>116</xdr:col>
      <xdr:colOff>63500</xdr:colOff>
      <xdr:row>77</xdr:row>
      <xdr:rowOff>46792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52374"/>
          <a:ext cx="8382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46792</xdr:rowOff>
    </xdr:from>
    <xdr:to>
      <xdr:col>111</xdr:col>
      <xdr:colOff>177800</xdr:colOff>
      <xdr:row>77</xdr:row>
      <xdr:rowOff>149968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48442"/>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149968</xdr:rowOff>
    </xdr:from>
    <xdr:to>
      <xdr:col>107</xdr:col>
      <xdr:colOff>50800</xdr:colOff>
      <xdr:row>77</xdr:row>
      <xdr:rowOff>160502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51618"/>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155226</xdr:rowOff>
    </xdr:from>
    <xdr:to>
      <xdr:col>102</xdr:col>
      <xdr:colOff>114300</xdr:colOff>
      <xdr:row>77</xdr:row>
      <xdr:rowOff>160502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56876"/>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71374</xdr:rowOff>
    </xdr:from>
    <xdr:to>
      <xdr:col>116</xdr:col>
      <xdr:colOff>114300</xdr:colOff>
      <xdr:row>77</xdr:row>
      <xdr:rowOff>1524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94251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167442</xdr:rowOff>
    </xdr:from>
    <xdr:to>
      <xdr:col>112</xdr:col>
      <xdr:colOff>38100</xdr:colOff>
      <xdr:row>77</xdr:row>
      <xdr:rowOff>97592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114119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7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99168</xdr:rowOff>
    </xdr:from>
    <xdr:to>
      <xdr:col>107</xdr:col>
      <xdr:colOff>101600</xdr:colOff>
      <xdr:row>78</xdr:row>
      <xdr:rowOff>29318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20445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109702</xdr:rowOff>
    </xdr:from>
    <xdr:to>
      <xdr:col>102</xdr:col>
      <xdr:colOff>165100</xdr:colOff>
      <xdr:row>78</xdr:row>
      <xdr:rowOff>39852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30979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104426</xdr:rowOff>
    </xdr:from>
    <xdr:to>
      <xdr:col>98</xdr:col>
      <xdr:colOff>38100</xdr:colOff>
      <xdr:row>78</xdr:row>
      <xdr:rowOff>34576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25703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669,322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94,551</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endParaRPr lang="ja-JP" altLang="ja-JP" sz="1400">
            <a:effectLst/>
          </a:endParaRPr>
        </a:p>
        <a:p>
          <a:r>
            <a:rPr lang="ja-JP" altLang="ja-JP" sz="1100">
              <a:solidFill>
                <a:schemeClr val="dk1"/>
              </a:solidFill>
              <a:effectLst/>
              <a:latin typeface="+mn-lt"/>
              <a:ea typeface="+mn-ea"/>
              <a:cs typeface="+mn-cs"/>
            </a:rPr>
            <a:t>補助費等は、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80,938</a:t>
          </a:r>
          <a:r>
            <a:rPr kumimoji="1" lang="ja-JP" altLang="ja-JP" sz="1100">
              <a:solidFill>
                <a:schemeClr val="dk1"/>
              </a:solidFill>
              <a:effectLst/>
              <a:latin typeface="+mn-lt"/>
              <a:ea typeface="+mn-ea"/>
              <a:cs typeface="+mn-cs"/>
            </a:rPr>
            <a:t>円となっており、類似類似団体と比較して一人当たりコストが高い状況となっている。これは、一部事務組合に対する負担金の支出が主な要因である。</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100,128</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円となっており、類似団体と比較して一人当たりコストが高い状況となっている。これは、公共施設の維持管理に係る経費の増加が主な要因である。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148,481</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kumimoji="1" lang="ja-JP" altLang="en-US" sz="1100">
              <a:solidFill>
                <a:schemeClr val="dk1"/>
              </a:solidFill>
              <a:effectLst/>
              <a:latin typeface="+mn-lt"/>
              <a:ea typeface="+mn-ea"/>
              <a:cs typeface="+mn-cs"/>
            </a:rPr>
            <a:t>町立博物館</a:t>
          </a:r>
          <a:r>
            <a:rPr kumimoji="1" lang="ja-JP" altLang="ja-JP" sz="1100">
              <a:solidFill>
                <a:schemeClr val="dk1"/>
              </a:solidFill>
              <a:effectLst/>
              <a:latin typeface="+mn-lt"/>
              <a:ea typeface="+mn-ea"/>
              <a:cs typeface="+mn-cs"/>
            </a:rPr>
            <a:t>の整備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a:t>
          </a:r>
          <a:r>
            <a:rPr kumimoji="1" lang="ja-JP" altLang="en-US" sz="1100">
              <a:solidFill>
                <a:schemeClr val="dk1"/>
              </a:solidFill>
              <a:effectLst/>
              <a:latin typeface="+mn-lt"/>
              <a:ea typeface="+mn-ea"/>
              <a:cs typeface="+mn-cs"/>
            </a:rPr>
            <a:t>北谷中学校及び学校給食センター</a:t>
          </a:r>
          <a:r>
            <a:rPr kumimoji="1" lang="ja-JP" altLang="ja-JP" sz="1100">
              <a:solidFill>
                <a:schemeClr val="dk1"/>
              </a:solidFill>
              <a:effectLst/>
              <a:latin typeface="+mn-lt"/>
              <a:ea typeface="+mn-ea"/>
              <a:cs typeface="+mn-cs"/>
            </a:rPr>
            <a:t>の建て替え等が主な要因である。</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59,218</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kumimoji="1" lang="ja-JP" altLang="en-US" sz="1100">
              <a:solidFill>
                <a:schemeClr val="dk1"/>
              </a:solidFill>
              <a:effectLst/>
              <a:latin typeface="+mn-lt"/>
              <a:ea typeface="+mn-ea"/>
              <a:cs typeface="+mn-cs"/>
            </a:rPr>
            <a:t>学校給食センター整備事業及び特定駐留軍用地等内土地取得事業</a:t>
          </a:r>
          <a:r>
            <a:rPr kumimoji="1" lang="ja-JP" altLang="ja-JP" sz="1100">
              <a:solidFill>
                <a:schemeClr val="dk1"/>
              </a:solidFill>
              <a:effectLst/>
              <a:latin typeface="+mn-lt"/>
              <a:ea typeface="+mn-ea"/>
              <a:cs typeface="+mn-cs"/>
            </a:rPr>
            <a:t>を基金に積立てていることが主な要因である。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78740</xdr:rowOff>
    </xdr:from>
    <xdr:to>
      <xdr:col>24</xdr:col>
      <xdr:colOff>63500</xdr:colOff>
      <xdr:row>32</xdr:row>
      <xdr:rowOff>90170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369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55880</xdr:rowOff>
    </xdr:from>
    <xdr:to>
      <xdr:col>19</xdr:col>
      <xdr:colOff>177800</xdr:colOff>
      <xdr:row>32</xdr:row>
      <xdr:rowOff>90170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2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26543</xdr:rowOff>
    </xdr:from>
    <xdr:to>
      <xdr:col>15</xdr:col>
      <xdr:colOff>50800</xdr:colOff>
      <xdr:row>32</xdr:row>
      <xdr:rowOff>55880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1294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162560</xdr:rowOff>
    </xdr:from>
    <xdr:to>
      <xdr:col>10</xdr:col>
      <xdr:colOff>114300</xdr:colOff>
      <xdr:row>32</xdr:row>
      <xdr:rowOff>26543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7751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27940</xdr:rowOff>
    </xdr:from>
    <xdr:to>
      <xdr:col>24</xdr:col>
      <xdr:colOff>114300</xdr:colOff>
      <xdr:row>31</xdr:row>
      <xdr:rowOff>129540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50817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9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39370</xdr:rowOff>
    </xdr:from>
    <xdr:to>
      <xdr:col>20</xdr:col>
      <xdr:colOff>38100</xdr:colOff>
      <xdr:row>32</xdr:row>
      <xdr:rowOff>140970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157497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5080</xdr:rowOff>
    </xdr:from>
    <xdr:to>
      <xdr:col>15</xdr:col>
      <xdr:colOff>101600</xdr:colOff>
      <xdr:row>32</xdr:row>
      <xdr:rowOff>106680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123207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147193</xdr:rowOff>
    </xdr:from>
    <xdr:to>
      <xdr:col>10</xdr:col>
      <xdr:colOff>165100</xdr:colOff>
      <xdr:row>32</xdr:row>
      <xdr:rowOff>77343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93870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111760</xdr:rowOff>
    </xdr:from>
    <xdr:to>
      <xdr:col>6</xdr:col>
      <xdr:colOff>38100</xdr:colOff>
      <xdr:row>32</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58437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150275</xdr:rowOff>
    </xdr:from>
    <xdr:to>
      <xdr:col>24</xdr:col>
      <xdr:colOff>63500</xdr:colOff>
      <xdr:row>57</xdr:row>
      <xdr:rowOff>58508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51475"/>
          <a:ext cx="8382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150275</xdr:rowOff>
    </xdr:from>
    <xdr:to>
      <xdr:col>19</xdr:col>
      <xdr:colOff>177800</xdr:colOff>
      <xdr:row>57</xdr:row>
      <xdr:rowOff>71744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51475"/>
          <a:ext cx="889000" cy="9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94571</xdr:rowOff>
    </xdr:from>
    <xdr:to>
      <xdr:col>15</xdr:col>
      <xdr:colOff>50800</xdr:colOff>
      <xdr:row>57</xdr:row>
      <xdr:rowOff>71744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24321"/>
          <a:ext cx="889000" cy="3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94571</xdr:rowOff>
    </xdr:from>
    <xdr:to>
      <xdr:col>10</xdr:col>
      <xdr:colOff>114300</xdr:colOff>
      <xdr:row>57</xdr:row>
      <xdr:rowOff>60650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24321"/>
          <a:ext cx="889000" cy="30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7708</xdr:rowOff>
    </xdr:from>
    <xdr:to>
      <xdr:col>24</xdr:col>
      <xdr:colOff>114300</xdr:colOff>
      <xdr:row>57</xdr:row>
      <xdr:rowOff>109308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30585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99475</xdr:rowOff>
    </xdr:from>
    <xdr:to>
      <xdr:col>20</xdr:col>
      <xdr:colOff>38100</xdr:colOff>
      <xdr:row>57</xdr:row>
      <xdr:rowOff>29625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46152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7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20944</xdr:rowOff>
    </xdr:from>
    <xdr:to>
      <xdr:col>15</xdr:col>
      <xdr:colOff>101600</xdr:colOff>
      <xdr:row>57</xdr:row>
      <xdr:rowOff>122544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139071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43771</xdr:rowOff>
    </xdr:from>
    <xdr:to>
      <xdr:col>10</xdr:col>
      <xdr:colOff>165100</xdr:colOff>
      <xdr:row>55</xdr:row>
      <xdr:rowOff>145371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161898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9850</xdr:rowOff>
    </xdr:from>
    <xdr:to>
      <xdr:col>6</xdr:col>
      <xdr:colOff>38100</xdr:colOff>
      <xdr:row>57</xdr:row>
      <xdr:rowOff>111450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127977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5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37782</xdr:rowOff>
    </xdr:from>
    <xdr:to>
      <xdr:col>24</xdr:col>
      <xdr:colOff>63500</xdr:colOff>
      <xdr:row>74</xdr:row>
      <xdr:rowOff>95047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25082"/>
          <a:ext cx="8382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163680</xdr:rowOff>
    </xdr:from>
    <xdr:to>
      <xdr:col>19</xdr:col>
      <xdr:colOff>177800</xdr:colOff>
      <xdr:row>74</xdr:row>
      <xdr:rowOff>95047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79530"/>
          <a:ext cx="889000" cy="10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163680</xdr:rowOff>
    </xdr:from>
    <xdr:to>
      <xdr:col>15</xdr:col>
      <xdr:colOff>50800</xdr:colOff>
      <xdr:row>75</xdr:row>
      <xdr:rowOff>141019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79530"/>
          <a:ext cx="889000" cy="3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141019</xdr:rowOff>
    </xdr:from>
    <xdr:to>
      <xdr:col>10</xdr:col>
      <xdr:colOff>114300</xdr:colOff>
      <xdr:row>76</xdr:row>
      <xdr:rowOff>23037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9769"/>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158432</xdr:rowOff>
    </xdr:from>
    <xdr:to>
      <xdr:col>24</xdr:col>
      <xdr:colOff>114300</xdr:colOff>
      <xdr:row>74</xdr:row>
      <xdr:rowOff>88582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9859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44247</xdr:rowOff>
    </xdr:from>
    <xdr:to>
      <xdr:col>20</xdr:col>
      <xdr:colOff>38100</xdr:colOff>
      <xdr:row>74</xdr:row>
      <xdr:rowOff>145847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162374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112880</xdr:rowOff>
    </xdr:from>
    <xdr:to>
      <xdr:col>15</xdr:col>
      <xdr:colOff>101600</xdr:colOff>
      <xdr:row>74</xdr:row>
      <xdr:rowOff>43030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2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59557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0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90219</xdr:rowOff>
    </xdr:from>
    <xdr:to>
      <xdr:col>10</xdr:col>
      <xdr:colOff>165100</xdr:colOff>
      <xdr:row>76</xdr:row>
      <xdr:rowOff>20368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143688</xdr:rowOff>
    </xdr:from>
    <xdr:to>
      <xdr:col>6</xdr:col>
      <xdr:colOff>38100</xdr:colOff>
      <xdr:row>76</xdr:row>
      <xdr:rowOff>73837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92363</xdr:rowOff>
    </xdr:from>
    <xdr:to>
      <xdr:col>24</xdr:col>
      <xdr:colOff>63500</xdr:colOff>
      <xdr:row>97</xdr:row>
      <xdr:rowOff>137953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23013"/>
          <a:ext cx="8382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79415</xdr:rowOff>
    </xdr:from>
    <xdr:to>
      <xdr:col>19</xdr:col>
      <xdr:colOff>177800</xdr:colOff>
      <xdr:row>97</xdr:row>
      <xdr:rowOff>92363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10065"/>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79415</xdr:rowOff>
    </xdr:from>
    <xdr:to>
      <xdr:col>15</xdr:col>
      <xdr:colOff>50800</xdr:colOff>
      <xdr:row>98</xdr:row>
      <xdr:rowOff>18852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10065"/>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18852</xdr:rowOff>
    </xdr:from>
    <xdr:to>
      <xdr:col>10</xdr:col>
      <xdr:colOff>114300</xdr:colOff>
      <xdr:row>98</xdr:row>
      <xdr:rowOff>85979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0952"/>
          <a:ext cx="889000" cy="6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87153</xdr:rowOff>
    </xdr:from>
    <xdr:to>
      <xdr:col>24</xdr:col>
      <xdr:colOff>114300</xdr:colOff>
      <xdr:row>98</xdr:row>
      <xdr:rowOff>17303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65580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41563</xdr:rowOff>
    </xdr:from>
    <xdr:to>
      <xdr:col>20</xdr:col>
      <xdr:colOff>38100</xdr:colOff>
      <xdr:row>97</xdr:row>
      <xdr:rowOff>143163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134290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28615</xdr:rowOff>
    </xdr:from>
    <xdr:to>
      <xdr:col>15</xdr:col>
      <xdr:colOff>101600</xdr:colOff>
      <xdr:row>97</xdr:row>
      <xdr:rowOff>130215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121342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139502</xdr:rowOff>
    </xdr:from>
    <xdr:to>
      <xdr:col>10</xdr:col>
      <xdr:colOff>165100</xdr:colOff>
      <xdr:row>98</xdr:row>
      <xdr:rowOff>69652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86179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35179</xdr:rowOff>
    </xdr:from>
    <xdr:to>
      <xdr:col>6</xdr:col>
      <xdr:colOff>38100</xdr:colOff>
      <xdr:row>98</xdr:row>
      <xdr:rowOff>136779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127906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80264</xdr:rowOff>
    </xdr:from>
    <xdr:to>
      <xdr:col>55</xdr:col>
      <xdr:colOff>0</xdr:colOff>
      <xdr:row>38</xdr:row>
      <xdr:rowOff>82169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9536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77788</xdr:rowOff>
    </xdr:from>
    <xdr:to>
      <xdr:col>50</xdr:col>
      <xdr:colOff>114300</xdr:colOff>
      <xdr:row>38</xdr:row>
      <xdr:rowOff>80264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9288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74549</xdr:rowOff>
    </xdr:from>
    <xdr:to>
      <xdr:col>45</xdr:col>
      <xdr:colOff>177800</xdr:colOff>
      <xdr:row>38</xdr:row>
      <xdr:rowOff>77788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8964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58356</xdr:rowOff>
    </xdr:from>
    <xdr:to>
      <xdr:col>41</xdr:col>
      <xdr:colOff>50800</xdr:colOff>
      <xdr:row>38</xdr:row>
      <xdr:rowOff>74549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7345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31369</xdr:rowOff>
    </xdr:from>
    <xdr:to>
      <xdr:col>55</xdr:col>
      <xdr:colOff>50800</xdr:colOff>
      <xdr:row>38</xdr:row>
      <xdr:rowOff>132969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54246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9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29464</xdr:rowOff>
    </xdr:from>
    <xdr:to>
      <xdr:col>50</xdr:col>
      <xdr:colOff>165100</xdr:colOff>
      <xdr:row>38</xdr:row>
      <xdr:rowOff>131064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147591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26988</xdr:rowOff>
    </xdr:from>
    <xdr:to>
      <xdr:col>46</xdr:col>
      <xdr:colOff>38100</xdr:colOff>
      <xdr:row>38</xdr:row>
      <xdr:rowOff>128588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145115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1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23749</xdr:rowOff>
    </xdr:from>
    <xdr:to>
      <xdr:col>41</xdr:col>
      <xdr:colOff>101600</xdr:colOff>
      <xdr:row>38</xdr:row>
      <xdr:rowOff>125349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141876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1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7556</xdr:rowOff>
    </xdr:from>
    <xdr:to>
      <xdr:col>36</xdr:col>
      <xdr:colOff>165100</xdr:colOff>
      <xdr:row>38</xdr:row>
      <xdr:rowOff>109156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125684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158585</xdr:rowOff>
    </xdr:from>
    <xdr:to>
      <xdr:col>55</xdr:col>
      <xdr:colOff>0</xdr:colOff>
      <xdr:row>58</xdr:row>
      <xdr:rowOff>52121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31235"/>
          <a:ext cx="8382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52121</xdr:rowOff>
    </xdr:from>
    <xdr:to>
      <xdr:col>50</xdr:col>
      <xdr:colOff>114300</xdr:colOff>
      <xdr:row>58</xdr:row>
      <xdr:rowOff>55372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96221"/>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55372</xdr:rowOff>
    </xdr:from>
    <xdr:to>
      <xdr:col>45</xdr:col>
      <xdr:colOff>177800</xdr:colOff>
      <xdr:row>58</xdr:row>
      <xdr:rowOff>64974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99472"/>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14389</xdr:rowOff>
    </xdr:from>
    <xdr:to>
      <xdr:col>41</xdr:col>
      <xdr:colOff>50800</xdr:colOff>
      <xdr:row>58</xdr:row>
      <xdr:rowOff>64974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58489"/>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107785</xdr:rowOff>
    </xdr:from>
    <xdr:to>
      <xdr:col>55</xdr:col>
      <xdr:colOff>50800</xdr:colOff>
      <xdr:row>58</xdr:row>
      <xdr:rowOff>37935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130662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1321</xdr:rowOff>
    </xdr:from>
    <xdr:to>
      <xdr:col>50</xdr:col>
      <xdr:colOff>165100</xdr:colOff>
      <xdr:row>58</xdr:row>
      <xdr:rowOff>102921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119448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4572</xdr:rowOff>
    </xdr:from>
    <xdr:to>
      <xdr:col>46</xdr:col>
      <xdr:colOff>38100</xdr:colOff>
      <xdr:row>58</xdr:row>
      <xdr:rowOff>106172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122699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14174</xdr:rowOff>
    </xdr:from>
    <xdr:to>
      <xdr:col>41</xdr:col>
      <xdr:colOff>101600</xdr:colOff>
      <xdr:row>58</xdr:row>
      <xdr:rowOff>115774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132301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135039</xdr:rowOff>
    </xdr:from>
    <xdr:to>
      <xdr:col>36</xdr:col>
      <xdr:colOff>165100</xdr:colOff>
      <xdr:row>58</xdr:row>
      <xdr:rowOff>65189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81716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47841</xdr:rowOff>
    </xdr:from>
    <xdr:to>
      <xdr:col>55</xdr:col>
      <xdr:colOff>0</xdr:colOff>
      <xdr:row>77</xdr:row>
      <xdr:rowOff>70586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06591"/>
          <a:ext cx="838200" cy="3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47841</xdr:rowOff>
    </xdr:from>
    <xdr:to>
      <xdr:col>50</xdr:col>
      <xdr:colOff>114300</xdr:colOff>
      <xdr:row>76</xdr:row>
      <xdr:rowOff>26276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06591"/>
          <a:ext cx="889000" cy="1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26276</xdr:rowOff>
    </xdr:from>
    <xdr:to>
      <xdr:col>45</xdr:col>
      <xdr:colOff>177800</xdr:colOff>
      <xdr:row>76</xdr:row>
      <xdr:rowOff>94132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56476"/>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94132</xdr:rowOff>
    </xdr:from>
    <xdr:to>
      <xdr:col>41</xdr:col>
      <xdr:colOff>50800</xdr:colOff>
      <xdr:row>77</xdr:row>
      <xdr:rowOff>39269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24332"/>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19786</xdr:rowOff>
    </xdr:from>
    <xdr:to>
      <xdr:col>55</xdr:col>
      <xdr:colOff>50800</xdr:colOff>
      <xdr:row>77</xdr:row>
      <xdr:rowOff>121386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42663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168491</xdr:rowOff>
    </xdr:from>
    <xdr:to>
      <xdr:col>50</xdr:col>
      <xdr:colOff>165100</xdr:colOff>
      <xdr:row>75</xdr:row>
      <xdr:rowOff>98641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115168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146926</xdr:rowOff>
    </xdr:from>
    <xdr:to>
      <xdr:col>46</xdr:col>
      <xdr:colOff>38100</xdr:colOff>
      <xdr:row>76</xdr:row>
      <xdr:rowOff>77076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93603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43332</xdr:rowOff>
    </xdr:from>
    <xdr:to>
      <xdr:col>41</xdr:col>
      <xdr:colOff>101600</xdr:colOff>
      <xdr:row>76</xdr:row>
      <xdr:rowOff>144932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161459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159919</xdr:rowOff>
    </xdr:from>
    <xdr:to>
      <xdr:col>36</xdr:col>
      <xdr:colOff>165100</xdr:colOff>
      <xdr:row>77</xdr:row>
      <xdr:rowOff>90069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106595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9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10961</xdr:rowOff>
    </xdr:from>
    <xdr:to>
      <xdr:col>55</xdr:col>
      <xdr:colOff>0</xdr:colOff>
      <xdr:row>95</xdr:row>
      <xdr:rowOff>128752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98711"/>
          <a:ext cx="838200" cy="1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11937</xdr:rowOff>
    </xdr:from>
    <xdr:to>
      <xdr:col>50</xdr:col>
      <xdr:colOff>114300</xdr:colOff>
      <xdr:row>95</xdr:row>
      <xdr:rowOff>10961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128237"/>
          <a:ext cx="889000" cy="1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11937</xdr:rowOff>
    </xdr:from>
    <xdr:to>
      <xdr:col>45</xdr:col>
      <xdr:colOff>177800</xdr:colOff>
      <xdr:row>94</xdr:row>
      <xdr:rowOff>81725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128237"/>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81725</xdr:rowOff>
    </xdr:from>
    <xdr:to>
      <xdr:col>41</xdr:col>
      <xdr:colOff>50800</xdr:colOff>
      <xdr:row>95</xdr:row>
      <xdr:rowOff>35204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98025"/>
          <a:ext cx="889000" cy="1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77952</xdr:rowOff>
    </xdr:from>
    <xdr:to>
      <xdr:col>55</xdr:col>
      <xdr:colOff>50800</xdr:colOff>
      <xdr:row>96</xdr:row>
      <xdr:rowOff>8102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100829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131611</xdr:rowOff>
    </xdr:from>
    <xdr:to>
      <xdr:col>50</xdr:col>
      <xdr:colOff>165100</xdr:colOff>
      <xdr:row>95</xdr:row>
      <xdr:rowOff>61761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78288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132587</xdr:rowOff>
    </xdr:from>
    <xdr:to>
      <xdr:col>46</xdr:col>
      <xdr:colOff>38100</xdr:colOff>
      <xdr:row>94</xdr:row>
      <xdr:rowOff>62737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79264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30925</xdr:rowOff>
    </xdr:from>
    <xdr:to>
      <xdr:col>41</xdr:col>
      <xdr:colOff>101600</xdr:colOff>
      <xdr:row>94</xdr:row>
      <xdr:rowOff>132525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149052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155854</xdr:rowOff>
    </xdr:from>
    <xdr:to>
      <xdr:col>36</xdr:col>
      <xdr:colOff>165100</xdr:colOff>
      <xdr:row>95</xdr:row>
      <xdr:rowOff>86004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102531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133414</xdr:rowOff>
    </xdr:from>
    <xdr:to>
      <xdr:col>85</xdr:col>
      <xdr:colOff>127000</xdr:colOff>
      <xdr:row>37</xdr:row>
      <xdr:rowOff>146291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77064"/>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133414</xdr:rowOff>
    </xdr:from>
    <xdr:to>
      <xdr:col>81</xdr:col>
      <xdr:colOff>50800</xdr:colOff>
      <xdr:row>37</xdr:row>
      <xdr:rowOff>150254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7064"/>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106019</xdr:rowOff>
    </xdr:from>
    <xdr:to>
      <xdr:col>76</xdr:col>
      <xdr:colOff>114300</xdr:colOff>
      <xdr:row>37</xdr:row>
      <xdr:rowOff>150254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49669"/>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106019</xdr:rowOff>
    </xdr:from>
    <xdr:to>
      <xdr:col>71</xdr:col>
      <xdr:colOff>177800</xdr:colOff>
      <xdr:row>37</xdr:row>
      <xdr:rowOff>168808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49669"/>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95491</xdr:rowOff>
    </xdr:from>
    <xdr:to>
      <xdr:col>85</xdr:col>
      <xdr:colOff>177800</xdr:colOff>
      <xdr:row>38</xdr:row>
      <xdr:rowOff>25642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3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73918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82614</xdr:rowOff>
    </xdr:from>
    <xdr:to>
      <xdr:col>81</xdr:col>
      <xdr:colOff>101600</xdr:colOff>
      <xdr:row>38</xdr:row>
      <xdr:rowOff>12764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29291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99454</xdr:rowOff>
    </xdr:from>
    <xdr:to>
      <xdr:col>76</xdr:col>
      <xdr:colOff>165100</xdr:colOff>
      <xdr:row>38</xdr:row>
      <xdr:rowOff>29604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20731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55219</xdr:rowOff>
    </xdr:from>
    <xdr:to>
      <xdr:col>72</xdr:col>
      <xdr:colOff>38100</xdr:colOff>
      <xdr:row>37</xdr:row>
      <xdr:rowOff>156819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147947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118008</xdr:rowOff>
    </xdr:from>
    <xdr:to>
      <xdr:col>67</xdr:col>
      <xdr:colOff>101600</xdr:colOff>
      <xdr:row>38</xdr:row>
      <xdr:rowOff>48158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39285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45182</xdr:rowOff>
    </xdr:from>
    <xdr:to>
      <xdr:col>85</xdr:col>
      <xdr:colOff>127000</xdr:colOff>
      <xdr:row>55</xdr:row>
      <xdr:rowOff>66053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789132"/>
          <a:ext cx="838200" cy="70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66053</xdr:rowOff>
    </xdr:from>
    <xdr:to>
      <xdr:col>81</xdr:col>
      <xdr:colOff>50800</xdr:colOff>
      <xdr:row>55</xdr:row>
      <xdr:rowOff>170218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95803"/>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156990</xdr:rowOff>
    </xdr:from>
    <xdr:to>
      <xdr:col>76</xdr:col>
      <xdr:colOff>114300</xdr:colOff>
      <xdr:row>55</xdr:row>
      <xdr:rowOff>170218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86740"/>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94986</xdr:rowOff>
    </xdr:from>
    <xdr:to>
      <xdr:col>71</xdr:col>
      <xdr:colOff>177800</xdr:colOff>
      <xdr:row>55</xdr:row>
      <xdr:rowOff>156990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24736"/>
          <a:ext cx="889000" cy="6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165832</xdr:rowOff>
    </xdr:from>
    <xdr:to>
      <xdr:col>85</xdr:col>
      <xdr:colOff>177800</xdr:colOff>
      <xdr:row>51</xdr:row>
      <xdr:rowOff>95982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7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118859</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6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15253</xdr:rowOff>
    </xdr:from>
    <xdr:to>
      <xdr:col>81</xdr:col>
      <xdr:colOff>101600</xdr:colOff>
      <xdr:row>55</xdr:row>
      <xdr:rowOff>116853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133380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119418</xdr:rowOff>
    </xdr:from>
    <xdr:to>
      <xdr:col>76</xdr:col>
      <xdr:colOff>165100</xdr:colOff>
      <xdr:row>56</xdr:row>
      <xdr:rowOff>49568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66095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106190</xdr:rowOff>
    </xdr:from>
    <xdr:to>
      <xdr:col>72</xdr:col>
      <xdr:colOff>38100</xdr:colOff>
      <xdr:row>56</xdr:row>
      <xdr:rowOff>36340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52867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44186</xdr:rowOff>
    </xdr:from>
    <xdr:to>
      <xdr:col>67</xdr:col>
      <xdr:colOff>101600</xdr:colOff>
      <xdr:row>55</xdr:row>
      <xdr:rowOff>145786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162313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97115</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97115</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83300</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27850"/>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46315</xdr:rowOff>
    </xdr:from>
    <xdr:to>
      <xdr:col>76</xdr:col>
      <xdr:colOff>165100</xdr:colOff>
      <xdr:row>79</xdr:row>
      <xdr:rowOff>147915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139042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32500</xdr:rowOff>
    </xdr:from>
    <xdr:to>
      <xdr:col>67</xdr:col>
      <xdr:colOff>101600</xdr:colOff>
      <xdr:row>79</xdr:row>
      <xdr:rowOff>134100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125227</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6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29155</xdr:rowOff>
    </xdr:from>
    <xdr:to>
      <xdr:col>85</xdr:col>
      <xdr:colOff>127000</xdr:colOff>
      <xdr:row>97</xdr:row>
      <xdr:rowOff>52408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59805"/>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99777</xdr:rowOff>
    </xdr:from>
    <xdr:to>
      <xdr:col>81</xdr:col>
      <xdr:colOff>50800</xdr:colOff>
      <xdr:row>97</xdr:row>
      <xdr:rowOff>29155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58977"/>
          <a:ext cx="8890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99777</xdr:rowOff>
    </xdr:from>
    <xdr:to>
      <xdr:col>76</xdr:col>
      <xdr:colOff>114300</xdr:colOff>
      <xdr:row>96</xdr:row>
      <xdr:rowOff>118619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5897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118619</xdr:rowOff>
    </xdr:from>
    <xdr:to>
      <xdr:col>71</xdr:col>
      <xdr:colOff>177800</xdr:colOff>
      <xdr:row>96</xdr:row>
      <xdr:rowOff>151375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77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xdr:rowOff>
    </xdr:from>
    <xdr:to>
      <xdr:col>85</xdr:col>
      <xdr:colOff>177800</xdr:colOff>
      <xdr:row>97</xdr:row>
      <xdr:rowOff>103208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151485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149805</xdr:rowOff>
    </xdr:from>
    <xdr:to>
      <xdr:col>81</xdr:col>
      <xdr:colOff>101600</xdr:colOff>
      <xdr:row>97</xdr:row>
      <xdr:rowOff>79955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48977</xdr:rowOff>
    </xdr:from>
    <xdr:to>
      <xdr:col>76</xdr:col>
      <xdr:colOff>165100</xdr:colOff>
      <xdr:row>96</xdr:row>
      <xdr:rowOff>150577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141704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67819</xdr:rowOff>
    </xdr:from>
    <xdr:to>
      <xdr:col>72</xdr:col>
      <xdr:colOff>38100</xdr:colOff>
      <xdr:row>96</xdr:row>
      <xdr:rowOff>169419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160546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100575</xdr:rowOff>
    </xdr:from>
    <xdr:to>
      <xdr:col>67</xdr:col>
      <xdr:colOff>101600</xdr:colOff>
      <xdr:row>97</xdr:row>
      <xdr:rowOff>30725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21852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108023</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6623123"/>
          <a:ext cx="1269" cy="162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149913</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36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54699</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639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108023</xdr:rowOff>
    </xdr:from>
    <xdr:to>
      <xdr:col>116</xdr:col>
      <xdr:colOff>152400</xdr:colOff>
      <xdr:row>38</xdr:row>
      <xdr:rowOff>108023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2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44994</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5359944"/>
          <a:ext cx="8382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67363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824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44486</xdr:rowOff>
    </xdr:from>
    <xdr:to>
      <xdr:col>116</xdr:col>
      <xdr:colOff>114300</xdr:colOff>
      <xdr:row>39</xdr:row>
      <xdr:rowOff>146086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7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44994</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359944"/>
          <a:ext cx="8890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30117</xdr:rowOff>
    </xdr:from>
    <xdr:to>
      <xdr:col>112</xdr:col>
      <xdr:colOff>38100</xdr:colOff>
      <xdr:row>39</xdr:row>
      <xdr:rowOff>131717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122844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80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26870</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541970"/>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38608</xdr:rowOff>
    </xdr:from>
    <xdr:to>
      <xdr:col>107</xdr:col>
      <xdr:colOff>101600</xdr:colOff>
      <xdr:row>39</xdr:row>
      <xdr:rowOff>140208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156735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26870</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541970"/>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42037</xdr:rowOff>
    </xdr:from>
    <xdr:to>
      <xdr:col>102</xdr:col>
      <xdr:colOff>165100</xdr:colOff>
      <xdr:row>39</xdr:row>
      <xdr:rowOff>143637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134764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22913</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709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165644</xdr:rowOff>
    </xdr:from>
    <xdr:to>
      <xdr:col>112</xdr:col>
      <xdr:colOff>38100</xdr:colOff>
      <xdr:row>31</xdr:row>
      <xdr:rowOff>95794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112321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08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147520</xdr:rowOff>
    </xdr:from>
    <xdr:to>
      <xdr:col>102</xdr:col>
      <xdr:colOff>165100</xdr:colOff>
      <xdr:row>38</xdr:row>
      <xdr:rowOff>77670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94197</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62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117,362</a:t>
          </a:r>
          <a:r>
            <a:rPr kumimoji="1" lang="ja-JP" altLang="ja-JP" sz="1100">
              <a:solidFill>
                <a:schemeClr val="dk1"/>
              </a:solidFill>
              <a:effectLst/>
              <a:latin typeface="+mn-lt"/>
              <a:ea typeface="+mn-ea"/>
              <a:cs typeface="+mn-cs"/>
            </a:rPr>
            <a:t>円となっており、類似団体と比較して一人当たりコストが高い状況となっている。前年度比で大きく減少しているのは、</a:t>
          </a:r>
          <a:r>
            <a:rPr kumimoji="1" lang="ja-JP" altLang="en-US" sz="1100">
              <a:solidFill>
                <a:schemeClr val="dk1"/>
              </a:solidFill>
              <a:effectLst/>
              <a:latin typeface="+mn-lt"/>
              <a:ea typeface="+mn-ea"/>
              <a:cs typeface="+mn-cs"/>
            </a:rPr>
            <a:t>特定防衛施設周辺整備調整交付金事業基金及び特定駐留軍用地等内土地取得事業基金等の基金積立金が減少したことが主な要因である。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213,375</a:t>
          </a:r>
          <a:r>
            <a:rPr kumimoji="1" lang="ja-JP" altLang="ja-JP" sz="1100">
              <a:solidFill>
                <a:schemeClr val="dk1"/>
              </a:solidFill>
              <a:effectLst/>
              <a:latin typeface="+mn-lt"/>
              <a:ea typeface="+mn-ea"/>
              <a:cs typeface="+mn-cs"/>
            </a:rPr>
            <a:t>円となっており、類似団体と比較して一人当たりコストが高い状況となっている。前年度比で増加しているのは、</a:t>
          </a:r>
          <a:r>
            <a:rPr kumimoji="1" lang="ja-JP" altLang="en-US" sz="1100">
              <a:solidFill>
                <a:schemeClr val="dk1"/>
              </a:solidFill>
              <a:effectLst/>
              <a:latin typeface="+mn-lt"/>
              <a:ea typeface="+mn-ea"/>
              <a:cs typeface="+mn-cs"/>
            </a:rPr>
            <a:t>保育関係費用が</a:t>
          </a:r>
          <a:r>
            <a:rPr kumimoji="1" lang="ja-JP" altLang="ja-JP" sz="1100">
              <a:solidFill>
                <a:schemeClr val="dk1"/>
              </a:solidFill>
              <a:effectLst/>
              <a:latin typeface="+mn-lt"/>
              <a:ea typeface="+mn-ea"/>
              <a:cs typeface="+mn-cs"/>
            </a:rPr>
            <a:t>増加したことが主な要因である。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47,362</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円となっており、類似団体と比較して一人当たりコストが高い状況となっている。これは、公園内のビーチ改良事業等における普通建設事業費</a:t>
          </a:r>
          <a:r>
            <a:rPr kumimoji="1" lang="ja-JP" altLang="en-US" sz="1100">
              <a:solidFill>
                <a:schemeClr val="dk1"/>
              </a:solidFill>
              <a:effectLst/>
              <a:latin typeface="+mn-lt"/>
              <a:ea typeface="+mn-ea"/>
              <a:cs typeface="+mn-cs"/>
            </a:rPr>
            <a:t>の支出</a:t>
          </a:r>
          <a:r>
            <a:rPr kumimoji="1" lang="ja-JP" altLang="ja-JP" sz="1100">
              <a:solidFill>
                <a:schemeClr val="dk1"/>
              </a:solidFill>
              <a:effectLst/>
              <a:latin typeface="+mn-lt"/>
              <a:ea typeface="+mn-ea"/>
              <a:cs typeface="+mn-cs"/>
            </a:rPr>
            <a:t>が主な要因である。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179,904</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円となっており、類似団体と比較して一人当たりコストが高い状況となっている。これは、町立博物館の整備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老朽化した北谷中学校及び学校給食センターの建て替え等が主な要因である。</a:t>
          </a:r>
          <a:endParaRPr lang="ja-JP" altLang="ja-JP">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財政調整基金残高は、前年度決算に基づく剰余金の積立等により、前年度より増加した。</a:t>
          </a:r>
          <a:endParaRPr lang="ja-JP" altLang="ja-JP" sz="1400">
            <a:effectLst/>
          </a:endParaRPr>
        </a:p>
        <a:p>
          <a:r>
            <a:rPr kumimoji="1" lang="ja-JP" altLang="ja-JP" sz="1100">
              <a:solidFill>
                <a:schemeClr val="dk1"/>
              </a:solidFill>
              <a:effectLst/>
              <a:latin typeface="+mn-lt"/>
              <a:ea typeface="+mn-ea"/>
              <a:cs typeface="+mn-cs"/>
            </a:rPr>
            <a:t>実質収支額については、</a:t>
          </a:r>
          <a:r>
            <a:rPr kumimoji="1" lang="ja-JP" altLang="en-US" sz="1100">
              <a:solidFill>
                <a:schemeClr val="dk1"/>
              </a:solidFill>
              <a:effectLst/>
              <a:latin typeface="+mn-lt"/>
              <a:ea typeface="+mn-ea"/>
              <a:cs typeface="+mn-cs"/>
            </a:rPr>
            <a:t>北谷中学校改築事業、町立博物館整備事業等の大型事業の前払金等、多額の支出を要したことにより、令和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年度と比べ大幅に減少している。ただし、事業完了とともに補助金等の歳入があるため、一時的な減少である。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標準財政規模に比した実質収支額の割合を示す実質収支比率</a:t>
          </a:r>
          <a:r>
            <a:rPr kumimoji="1" lang="ja-JP" altLang="en-US" sz="1100">
              <a:solidFill>
                <a:schemeClr val="dk1"/>
              </a:solidFill>
              <a:effectLst/>
              <a:latin typeface="+mn-lt"/>
              <a:ea typeface="+mn-ea"/>
              <a:cs typeface="+mn-cs"/>
            </a:rPr>
            <a:t>についても上記理由により、</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大幅に減少</a:t>
          </a:r>
          <a:r>
            <a:rPr kumimoji="1" lang="ja-JP" altLang="ja-JP" sz="1100">
              <a:solidFill>
                <a:schemeClr val="dk1"/>
              </a:solidFill>
              <a:effectLst/>
              <a:latin typeface="+mn-lt"/>
              <a:ea typeface="+mn-ea"/>
              <a:cs typeface="+mn-cs"/>
            </a:rPr>
            <a:t>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連結実質赤字比率については、経年的に黒字であり、中でも水道事業会計の比率が高くなっている。その他の会計も含め、引き続き健全な財政運営を図っていきたい。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臨時財政対策債の借入額増加に伴い、</a:t>
          </a:r>
          <a:r>
            <a:rPr kumimoji="1" lang="ja-JP" altLang="en-US" sz="1100">
              <a:solidFill>
                <a:schemeClr val="dk1"/>
              </a:solidFill>
              <a:effectLst/>
              <a:latin typeface="+mn-lt"/>
              <a:ea typeface="+mn-ea"/>
              <a:cs typeface="+mn-cs"/>
            </a:rPr>
            <a:t>令和３年度まで</a:t>
          </a:r>
          <a:r>
            <a:rPr kumimoji="1" lang="ja-JP" altLang="ja-JP" sz="1100">
              <a:solidFill>
                <a:schemeClr val="dk1"/>
              </a:solidFill>
              <a:effectLst/>
              <a:latin typeface="+mn-lt"/>
              <a:ea typeface="+mn-ea"/>
              <a:cs typeface="+mn-cs"/>
            </a:rPr>
            <a:t>元利償還金が増加している</a:t>
          </a:r>
          <a:r>
            <a:rPr kumimoji="1" lang="ja-JP" altLang="en-US" sz="1100">
              <a:solidFill>
                <a:schemeClr val="dk1"/>
              </a:solidFill>
              <a:effectLst/>
              <a:latin typeface="+mn-lt"/>
              <a:ea typeface="+mn-ea"/>
              <a:cs typeface="+mn-cs"/>
            </a:rPr>
            <a:t>ものの、令和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年度以降は、地方債の一部の償還が完了したため元利償還金が減少傾向で推移している。</a:t>
          </a:r>
          <a:r>
            <a:rPr kumimoji="1" lang="ja-JP" altLang="ja-JP" sz="1100">
              <a:solidFill>
                <a:schemeClr val="dk1"/>
              </a:solidFill>
              <a:effectLst/>
              <a:latin typeface="+mn-lt"/>
              <a:ea typeface="+mn-ea"/>
              <a:cs typeface="+mn-cs"/>
            </a:rPr>
            <a:t>今後も、動向を注視しつつ、適切な新規地方債の発行を行う。</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満期一括償還地方債の発行が無いことから利用無しである。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償還一部完了と債務負担行為設定事業の完了に伴い、将来負担額は減少している。また、充当可能財源等については、充当可能基金が増加したことにより増加傾向が続いている。そのため、将来負担比率については、横ばいで推移するもの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学校給食センター整備事業の財源として、特定防衛施設周辺整備調整交付金事業基金を取り崩したため、基金全体として約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学校給食センター整備事業の進捗に合わせて</a:t>
          </a:r>
          <a:r>
            <a:rPr kumimoji="1" lang="ja-JP" altLang="ja-JP" sz="1100">
              <a:solidFill>
                <a:schemeClr val="dk1"/>
              </a:solidFill>
              <a:effectLst/>
              <a:latin typeface="+mn-lt"/>
              <a:ea typeface="+mn-ea"/>
              <a:cs typeface="+mn-cs"/>
            </a:rPr>
            <a:t>「特定防衛施設周辺整備調整交付金事業基金」</a:t>
          </a:r>
          <a:r>
            <a:rPr kumimoji="1" lang="ja-JP" altLang="en-US" sz="1100">
              <a:solidFill>
                <a:schemeClr val="dk1"/>
              </a:solidFill>
              <a:effectLst/>
              <a:latin typeface="+mn-lt"/>
              <a:ea typeface="+mn-ea"/>
              <a:cs typeface="+mn-cs"/>
            </a:rPr>
            <a:t>を取り崩すため、基金全体は減少していく見込みで</a:t>
          </a:r>
          <a:r>
            <a:rPr kumimoji="1" lang="ja-JP" altLang="ja-JP" sz="1100">
              <a:solidFill>
                <a:schemeClr val="dk1"/>
              </a:solidFill>
              <a:effectLst/>
              <a:latin typeface="+mn-lt"/>
              <a:ea typeface="+mn-ea"/>
              <a:cs typeface="+mn-cs"/>
            </a:rPr>
            <a:t>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・特定防衛施設周辺整備調整交付金事業基金：防衛施設周辺の生活環境の整備等に関する法律第</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項に規定する特定防衛施設周辺整備調整交付金を財源として防衛施設周辺の生活環境の整備等に関する法律施行令第</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条に規定する公共用の施設の整備又はその他の生活環境の改善若しくは開発の円滑な実施に寄与する事業として学校給食センター及び博物館（展示制作部分）を整備する。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・特定防衛施設周辺整備調整交付金事業基金：令和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学校給食センター</a:t>
          </a:r>
          <a:r>
            <a:rPr kumimoji="1" lang="ja-JP" altLang="en-US" sz="1100">
              <a:solidFill>
                <a:schemeClr val="dk1"/>
              </a:solidFill>
              <a:effectLst/>
              <a:latin typeface="+mn-lt"/>
              <a:ea typeface="+mn-ea"/>
              <a:cs typeface="+mn-cs"/>
            </a:rPr>
            <a:t>整備事業の財源として取り崩しているため、</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学校給食センター整備事業の進捗に合わせて「特定防衛施設周辺整備調整交付金事業基金」を取り崩すため、基金全体は減少していく見込みである。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前年度決算に基づく剰余金の積立等により、約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短期的には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億円程度まで増加し、中長期的には公共施設維持管理費等の増加により減少していく見込み。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に限り</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の費目に、</a:t>
          </a:r>
          <a:r>
            <a:rPr kumimoji="1" lang="ja-JP" altLang="ja-JP" sz="1100">
              <a:solidFill>
                <a:schemeClr val="dk1"/>
              </a:solidFill>
              <a:effectLst/>
              <a:latin typeface="+mn-lt"/>
              <a:ea typeface="+mn-ea"/>
              <a:cs typeface="+mn-cs"/>
            </a:rPr>
            <a:t>臨時財政対策債償還基金費</a:t>
          </a:r>
          <a:r>
            <a:rPr kumimoji="1" lang="ja-JP" altLang="en-US" sz="1100">
              <a:solidFill>
                <a:schemeClr val="dk1"/>
              </a:solidFill>
              <a:effectLst/>
              <a:latin typeface="+mn-lt"/>
              <a:ea typeface="+mn-ea"/>
              <a:cs typeface="+mn-cs"/>
            </a:rPr>
            <a:t>が創設され、後年度の</a:t>
          </a:r>
          <a:r>
            <a:rPr kumimoji="1" lang="ja-JP" altLang="ja-JP" sz="1100">
              <a:solidFill>
                <a:schemeClr val="dk1"/>
              </a:solidFill>
              <a:effectLst/>
              <a:latin typeface="+mn-lt"/>
              <a:ea typeface="+mn-ea"/>
              <a:cs typeface="+mn-cs"/>
            </a:rPr>
            <a:t>公債費負担に備えることとされたため。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将来にわたって健全な財政運営が行えるよう、基金の効率的な運用に努める。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B97C16-8DC5-4308-B85A-00CE84D86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09360A-9D2F-45F4-9173-FEE69CA24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87A4714-B2DF-4850-8FF1-A4CA0B70F32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2B27B35-CDD2-4189-ACB8-73A8FF876B4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C797225-9C46-427A-A1BA-F73C51ACF16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7093B5C-7CEF-48AA-B78D-BCD6B0EF63B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04E1038-254E-47CA-AA7D-431F2685E61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3F18797-08A0-4668-93BB-A2ABE8A3B4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0E3F4A6-29FC-4B89-8043-4C80A448B71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96B808B-96C4-403F-A251-16D27F1F392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2756A19-5C85-4144-9BE3-F5C9E3886AE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D3BF34F-1ABA-44B9-9EE4-DF8AB2D6807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943DA2E-5628-46C3-8AE2-EBACE1FC0C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EAD657E-CEC7-4840-8285-A5D6CA110A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C3B3C29-A52D-4FB0-813E-BD728665C3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AE5B6AD-9AA3-4777-9850-0F6FBF837C2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529057A-DDE6-401A-B202-45779CDC1A7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9AB2505-11E0-4B46-B903-BE5B9E6B9A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64A614C-AFAE-41CF-B3C1-59888B5951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2D37A62-BC43-44C2-AC05-4F6EC478B4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B1771DF-6BE3-4998-BD12-223A980FFA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83BE5B0-DF3A-4A6D-8CFB-9710B565409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9B2821D-B8DF-42BA-AD7F-317A68A6D2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C39FF8D-C36B-4D6E-A7EF-844FAC1AD29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FE72E02-E513-4E02-8ED3-0BF0B53CDE9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445582A-0A44-4A84-9CA5-D0F38D30C9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AE4BD6E-E67D-4BC8-8D5D-6AA79D6DCC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D47312D-B895-46EA-8B40-F53570FE087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1218F86-AF43-4E08-8C71-6908530693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DA297F5-D043-4A35-A561-3EE327B66D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B677EFF-3689-432C-A45B-36A6841499C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619D28A-C151-46F8-88BD-9392FC2468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49EF0DB-0FDC-42D3-A2E7-16383868B4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98A77CF-75E3-43DE-870D-0142CE9A232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D5C66C2-EBD4-498F-B34E-01E542E7B0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2F32001-6C34-42A8-B47C-5F492C75864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BEC96A7-2412-4234-9FAB-590BA77C0F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371093A-36BD-4833-8648-7CC95BC1B2D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A5C7D83-0ACE-44FE-A7A1-C4F71FB7A6B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EEA6684-15D7-40E3-851F-2476BF6D7E1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FD00899-FAFF-45A2-8C23-9C7D18F189D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58E98D2-6DD1-45C2-ABC5-96E724FADDD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8E14C64-94BF-45DD-A0D0-316031E633C9}"/>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9ECF5AFA-538A-4C00-BF24-5F4D4E7F5883}"/>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8FEE06D-A080-4F27-99AD-E956CFC171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1F274D8-C67B-42D5-9130-475C9B6117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9AA1AE4-63E3-4933-89E1-7F3F7849014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8A06E45-C42E-47AE-AB1A-37D635CBAF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DBDEE74-A9AB-4E82-BA05-88BA39948D6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5E83FC4-899D-401E-AB5D-B8867E1B77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45F753E-BF42-4210-9303-C889FB279F9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DEE0CBB-A48B-451C-BFCE-61620C961F8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B0B3D0F-7AFA-4090-A981-36BD7D737B2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280A3D9-A8DD-4148-887C-C5D5ABCF4CE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C36747B-26B0-4E8E-AF67-323D793FBD5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11FDDD3-A6E7-463F-8DE3-A2D2F4DC468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640427E-CBF6-41AF-B3C8-8FD3362495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有形固定資産減価償却費率は、類似団体と比較し、低い状況にある。</a:t>
          </a:r>
          <a:endParaRPr lang="ja-JP" altLang="ja-JP">
            <a:effectLst/>
          </a:endParaRPr>
        </a:p>
        <a:p>
          <a:r>
            <a:rPr kumimoji="1" lang="ja-JP" altLang="ja-JP" sz="1100">
              <a:solidFill>
                <a:schemeClr val="dk1"/>
              </a:solidFill>
              <a:effectLst/>
              <a:latin typeface="+mn-lt"/>
              <a:ea typeface="+mn-ea"/>
              <a:cs typeface="+mn-cs"/>
            </a:rPr>
            <a:t>施設整備にかかる支出が減価償却率と同程度に増加して、減価償却率が横ばいに近い状態となっている。今後も公共施設等総合管理計画及び個別施設計画に基づき適正な管理を推進していく。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ACAD732-1A07-491D-8AAD-F5D618E446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9D0F082-AAC4-4789-9DD6-D4CBB272A9F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5993393-5BCC-4604-837D-FE278DBCD88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09917F4-3E58-4DB2-A0CF-B3A3F8DF180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D1085DA-7FC5-4B74-BFDC-D85CB24018F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8810860-D1FF-4D14-BEF9-48A4193E7C8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5B0C8CE-9FCB-4F73-B58D-9E8EE79B3A6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1F5F62B-710E-48F4-B1F7-C33F75B1F1B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041A0EA-1446-48FA-8CA0-9A8FD802A8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33F2AF2-329B-4CD9-81A7-BBEDFD268F9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8BF2864-4FF6-4E65-AEDE-83574BCC20B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EFE6534-82F7-4D21-A078-B39E6A4FA42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0A762F1-ED90-484B-85EB-5494FBF429B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3397B57-2128-4906-8AA5-6D16989DF79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9786802-D009-49C7-84F1-305ED377501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4CCA413-C372-483A-97FD-E84BF0CCD1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75" name="直線コネクタ 74">
          <a:extLst>
            <a:ext uri="{FF2B5EF4-FFF2-40B4-BE49-F238E27FC236}">
              <a16:creationId xmlns:a16="http://schemas.microsoft.com/office/drawing/2014/main" id="{AB5A74D2-26EA-458E-9B9C-14D53F6D5BF3}"/>
            </a:ext>
          </a:extLst>
        </xdr:cNvPr>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6" name="有形固定資産減価償却率最小値テキスト">
          <a:extLst>
            <a:ext uri="{FF2B5EF4-FFF2-40B4-BE49-F238E27FC236}">
              <a16:creationId xmlns:a16="http://schemas.microsoft.com/office/drawing/2014/main" id="{0DD2CC4C-2E1E-4C87-BDEB-74C7C1B8E18B}"/>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7" name="直線コネクタ 76">
          <a:extLst>
            <a:ext uri="{FF2B5EF4-FFF2-40B4-BE49-F238E27FC236}">
              <a16:creationId xmlns:a16="http://schemas.microsoft.com/office/drawing/2014/main" id="{E631DE4E-5D67-468A-A897-3683F4EB5585}"/>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78" name="有形固定資産減価償却率最大値テキスト">
          <a:extLst>
            <a:ext uri="{FF2B5EF4-FFF2-40B4-BE49-F238E27FC236}">
              <a16:creationId xmlns:a16="http://schemas.microsoft.com/office/drawing/2014/main" id="{0375514D-BC81-400D-9278-159F8510858B}"/>
            </a:ext>
          </a:extLst>
        </xdr:cNvPr>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79" name="直線コネクタ 78">
          <a:extLst>
            <a:ext uri="{FF2B5EF4-FFF2-40B4-BE49-F238E27FC236}">
              <a16:creationId xmlns:a16="http://schemas.microsoft.com/office/drawing/2014/main" id="{FD369698-A641-4178-803B-88F0B44CC53F}"/>
            </a:ext>
          </a:extLst>
        </xdr:cNvPr>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1BAA6849-519A-4AEF-B322-A01357F50C3F}"/>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7F593FFB-7EC0-4A0D-B6D8-4AC414A33DC2}"/>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82" name="フローチャート: 判断 81">
          <a:extLst>
            <a:ext uri="{FF2B5EF4-FFF2-40B4-BE49-F238E27FC236}">
              <a16:creationId xmlns:a16="http://schemas.microsoft.com/office/drawing/2014/main" id="{F9840AE5-A189-4CE3-880F-4CB485BACBC7}"/>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a:extLst>
            <a:ext uri="{FF2B5EF4-FFF2-40B4-BE49-F238E27FC236}">
              <a16:creationId xmlns:a16="http://schemas.microsoft.com/office/drawing/2014/main" id="{C649CE1F-E87C-46F4-81D2-378456E41A58}"/>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4" name="フローチャート: 判断 83">
          <a:extLst>
            <a:ext uri="{FF2B5EF4-FFF2-40B4-BE49-F238E27FC236}">
              <a16:creationId xmlns:a16="http://schemas.microsoft.com/office/drawing/2014/main" id="{FA66E909-6D51-44E6-96BA-008C739C4CCF}"/>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1A11A768-A687-4B4A-AE88-1CA1223CC4E5}"/>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F6B32AD-E9C5-46E0-BD82-8CE53CF1B90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3110C1F-D82E-4EFF-BB38-16AAE82BFA3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9628466-D3E1-4A93-93E2-8D2EB34949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165D329-A626-4645-8243-B6774CE5EF2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81331DF-4ECF-443B-A82B-E1F1646DCE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91" name="楕円 90">
          <a:extLst>
            <a:ext uri="{FF2B5EF4-FFF2-40B4-BE49-F238E27FC236}">
              <a16:creationId xmlns:a16="http://schemas.microsoft.com/office/drawing/2014/main" id="{5824CC94-0513-4025-A394-99F1D953F7E1}"/>
            </a:ext>
          </a:extLst>
        </xdr:cNvPr>
        <xdr:cNvSpPr/>
      </xdr:nvSpPr>
      <xdr:spPr>
        <a:xfrm>
          <a:off x="47117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5520</xdr:rowOff>
    </xdr:from>
    <xdr:ext cx="405111" cy="259045"/>
    <xdr:sp macro="" textlink="">
      <xdr:nvSpPr>
        <xdr:cNvPr id="92" name="有形固定資産減価償却率該当値テキスト">
          <a:extLst>
            <a:ext uri="{FF2B5EF4-FFF2-40B4-BE49-F238E27FC236}">
              <a16:creationId xmlns:a16="http://schemas.microsoft.com/office/drawing/2014/main" id="{BA5E577E-762D-4A78-8F0F-1DB80961F8ED}"/>
            </a:ext>
          </a:extLst>
        </xdr:cNvPr>
        <xdr:cNvSpPr txBox="1"/>
      </xdr:nvSpPr>
      <xdr:spPr>
        <a:xfrm>
          <a:off x="4813300" y="557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82127</xdr:rowOff>
    </xdr:from>
    <xdr:to>
      <xdr:col>19</xdr:col>
      <xdr:colOff>187325</xdr:colOff>
      <xdr:row>29</xdr:row>
      <xdr:rowOff>12277</xdr:rowOff>
    </xdr:to>
    <xdr:sp macro="" textlink="">
      <xdr:nvSpPr>
        <xdr:cNvPr id="93" name="楕円 92">
          <a:extLst>
            <a:ext uri="{FF2B5EF4-FFF2-40B4-BE49-F238E27FC236}">
              <a16:creationId xmlns:a16="http://schemas.microsoft.com/office/drawing/2014/main" id="{BA1A2FA4-BA2F-4A6C-9EF1-80496C337A51}"/>
            </a:ext>
          </a:extLst>
        </xdr:cNvPr>
        <xdr:cNvSpPr/>
      </xdr:nvSpPr>
      <xdr:spPr>
        <a:xfrm>
          <a:off x="4000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29</xdr:row>
      <xdr:rowOff>33443</xdr:rowOff>
    </xdr:to>
    <xdr:cxnSp macro="">
      <xdr:nvCxnSpPr>
        <xdr:cNvPr id="94" name="直線コネクタ 93">
          <a:extLst>
            <a:ext uri="{FF2B5EF4-FFF2-40B4-BE49-F238E27FC236}">
              <a16:creationId xmlns:a16="http://schemas.microsoft.com/office/drawing/2014/main" id="{B177655D-5A4D-4C90-BA8C-3AD92792E4B1}"/>
            </a:ext>
          </a:extLst>
        </xdr:cNvPr>
        <xdr:cNvCxnSpPr/>
      </xdr:nvCxnSpPr>
      <xdr:spPr>
        <a:xfrm>
          <a:off x="4051300" y="570505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78528</xdr:rowOff>
    </xdr:from>
    <xdr:to>
      <xdr:col>15</xdr:col>
      <xdr:colOff>187325</xdr:colOff>
      <xdr:row>29</xdr:row>
      <xdr:rowOff>8678</xdr:rowOff>
    </xdr:to>
    <xdr:sp macro="" textlink="">
      <xdr:nvSpPr>
        <xdr:cNvPr id="95" name="楕円 94">
          <a:extLst>
            <a:ext uri="{FF2B5EF4-FFF2-40B4-BE49-F238E27FC236}">
              <a16:creationId xmlns:a16="http://schemas.microsoft.com/office/drawing/2014/main" id="{7775CA43-61A9-44ED-AA3B-040E03C4BD68}"/>
            </a:ext>
          </a:extLst>
        </xdr:cNvPr>
        <xdr:cNvSpPr/>
      </xdr:nvSpPr>
      <xdr:spPr>
        <a:xfrm>
          <a:off x="3238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129328</xdr:rowOff>
    </xdr:from>
    <xdr:to>
      <xdr:col>19</xdr:col>
      <xdr:colOff>136525</xdr:colOff>
      <xdr:row>28</xdr:row>
      <xdr:rowOff>132927</xdr:rowOff>
    </xdr:to>
    <xdr:cxnSp macro="">
      <xdr:nvCxnSpPr>
        <xdr:cNvPr id="96" name="直線コネクタ 95">
          <a:extLst>
            <a:ext uri="{FF2B5EF4-FFF2-40B4-BE49-F238E27FC236}">
              <a16:creationId xmlns:a16="http://schemas.microsoft.com/office/drawing/2014/main" id="{8FB6F4FC-2C13-42EB-8F2F-2660458DDFD1}"/>
            </a:ext>
          </a:extLst>
        </xdr:cNvPr>
        <xdr:cNvCxnSpPr/>
      </xdr:nvCxnSpPr>
      <xdr:spPr>
        <a:xfrm>
          <a:off x="3289300" y="570145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6562</xdr:rowOff>
    </xdr:from>
    <xdr:to>
      <xdr:col>11</xdr:col>
      <xdr:colOff>187325</xdr:colOff>
      <xdr:row>28</xdr:row>
      <xdr:rowOff>108162</xdr:rowOff>
    </xdr:to>
    <xdr:sp macro="" textlink="">
      <xdr:nvSpPr>
        <xdr:cNvPr id="97" name="楕円 96">
          <a:extLst>
            <a:ext uri="{FF2B5EF4-FFF2-40B4-BE49-F238E27FC236}">
              <a16:creationId xmlns:a16="http://schemas.microsoft.com/office/drawing/2014/main" id="{EF2C1F7E-8C58-4BD1-B53C-38064400741C}"/>
            </a:ext>
          </a:extLst>
        </xdr:cNvPr>
        <xdr:cNvSpPr/>
      </xdr:nvSpPr>
      <xdr:spPr>
        <a:xfrm>
          <a:off x="24765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57362</xdr:rowOff>
    </xdr:from>
    <xdr:to>
      <xdr:col>15</xdr:col>
      <xdr:colOff>136525</xdr:colOff>
      <xdr:row>28</xdr:row>
      <xdr:rowOff>129328</xdr:rowOff>
    </xdr:to>
    <xdr:cxnSp macro="">
      <xdr:nvCxnSpPr>
        <xdr:cNvPr id="98" name="直線コネクタ 97">
          <a:extLst>
            <a:ext uri="{FF2B5EF4-FFF2-40B4-BE49-F238E27FC236}">
              <a16:creationId xmlns:a16="http://schemas.microsoft.com/office/drawing/2014/main" id="{85DE888E-83E5-4F85-B337-710D7B6441AF}"/>
            </a:ext>
          </a:extLst>
        </xdr:cNvPr>
        <xdr:cNvCxnSpPr/>
      </xdr:nvCxnSpPr>
      <xdr:spPr>
        <a:xfrm>
          <a:off x="2527300" y="562948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113242</xdr:rowOff>
    </xdr:from>
    <xdr:to>
      <xdr:col>7</xdr:col>
      <xdr:colOff>187325</xdr:colOff>
      <xdr:row>28</xdr:row>
      <xdr:rowOff>43392</xdr:rowOff>
    </xdr:to>
    <xdr:sp macro="" textlink="">
      <xdr:nvSpPr>
        <xdr:cNvPr id="99" name="楕円 98">
          <a:extLst>
            <a:ext uri="{FF2B5EF4-FFF2-40B4-BE49-F238E27FC236}">
              <a16:creationId xmlns:a16="http://schemas.microsoft.com/office/drawing/2014/main" id="{D1ED61EA-02A0-4927-8340-FBB4220F0247}"/>
            </a:ext>
          </a:extLst>
        </xdr:cNvPr>
        <xdr:cNvSpPr/>
      </xdr:nvSpPr>
      <xdr:spPr>
        <a:xfrm>
          <a:off x="1714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164042</xdr:rowOff>
    </xdr:from>
    <xdr:to>
      <xdr:col>11</xdr:col>
      <xdr:colOff>136525</xdr:colOff>
      <xdr:row>28</xdr:row>
      <xdr:rowOff>57362</xdr:rowOff>
    </xdr:to>
    <xdr:cxnSp macro="">
      <xdr:nvCxnSpPr>
        <xdr:cNvPr id="100" name="直線コネクタ 99">
          <a:extLst>
            <a:ext uri="{FF2B5EF4-FFF2-40B4-BE49-F238E27FC236}">
              <a16:creationId xmlns:a16="http://schemas.microsoft.com/office/drawing/2014/main" id="{973CEC87-4785-4AFF-85B5-5501CA9A0420}"/>
            </a:ext>
          </a:extLst>
        </xdr:cNvPr>
        <xdr:cNvCxnSpPr/>
      </xdr:nvCxnSpPr>
      <xdr:spPr>
        <a:xfrm>
          <a:off x="1765300" y="556471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101" name="n_1aveValue有形固定資産減価償却率">
          <a:extLst>
            <a:ext uri="{FF2B5EF4-FFF2-40B4-BE49-F238E27FC236}">
              <a16:creationId xmlns:a16="http://schemas.microsoft.com/office/drawing/2014/main" id="{A0006FAD-3CBD-4B38-8EE0-13CC2C29E7BD}"/>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2" name="n_2aveValue有形固定資産減価償却率">
          <a:extLst>
            <a:ext uri="{FF2B5EF4-FFF2-40B4-BE49-F238E27FC236}">
              <a16:creationId xmlns:a16="http://schemas.microsoft.com/office/drawing/2014/main" id="{FC4DA794-1BD1-41A4-8CD3-6CDDA308DD83}"/>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3" name="n_3aveValue有形固定資産減価償却率">
          <a:extLst>
            <a:ext uri="{FF2B5EF4-FFF2-40B4-BE49-F238E27FC236}">
              <a16:creationId xmlns:a16="http://schemas.microsoft.com/office/drawing/2014/main" id="{F54D7298-BD7E-4452-B96D-F362D3FC1E6E}"/>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4" name="n_4aveValue有形固定資産減価償却率">
          <a:extLst>
            <a:ext uri="{FF2B5EF4-FFF2-40B4-BE49-F238E27FC236}">
              <a16:creationId xmlns:a16="http://schemas.microsoft.com/office/drawing/2014/main" id="{AC9898E6-4B4D-4F34-9024-C267C9F65503}"/>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28804</xdr:rowOff>
    </xdr:from>
    <xdr:ext cx="405111" cy="259045"/>
    <xdr:sp macro="" textlink="">
      <xdr:nvSpPr>
        <xdr:cNvPr id="105" name="n_1mainValue有形固定資産減価償却率">
          <a:extLst>
            <a:ext uri="{FF2B5EF4-FFF2-40B4-BE49-F238E27FC236}">
              <a16:creationId xmlns:a16="http://schemas.microsoft.com/office/drawing/2014/main" id="{822746E2-AD90-437F-A41F-7FB38869B658}"/>
            </a:ext>
          </a:extLst>
        </xdr:cNvPr>
        <xdr:cNvSpPr txBox="1"/>
      </xdr:nvSpPr>
      <xdr:spPr>
        <a:xfrm>
          <a:off x="38360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25205</xdr:rowOff>
    </xdr:from>
    <xdr:ext cx="405111" cy="259045"/>
    <xdr:sp macro="" textlink="">
      <xdr:nvSpPr>
        <xdr:cNvPr id="106" name="n_2mainValue有形固定資産減価償却率">
          <a:extLst>
            <a:ext uri="{FF2B5EF4-FFF2-40B4-BE49-F238E27FC236}">
              <a16:creationId xmlns:a16="http://schemas.microsoft.com/office/drawing/2014/main" id="{61D772C8-5CC7-4C71-8641-B923BDA2BC8B}"/>
            </a:ext>
          </a:extLst>
        </xdr:cNvPr>
        <xdr:cNvSpPr txBox="1"/>
      </xdr:nvSpPr>
      <xdr:spPr>
        <a:xfrm>
          <a:off x="3086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124689</xdr:rowOff>
    </xdr:from>
    <xdr:ext cx="405111" cy="259045"/>
    <xdr:sp macro="" textlink="">
      <xdr:nvSpPr>
        <xdr:cNvPr id="107" name="n_3mainValue有形固定資産減価償却率">
          <a:extLst>
            <a:ext uri="{FF2B5EF4-FFF2-40B4-BE49-F238E27FC236}">
              <a16:creationId xmlns:a16="http://schemas.microsoft.com/office/drawing/2014/main" id="{D62F3F5C-CACD-4C9A-9209-99D67D5089A7}"/>
            </a:ext>
          </a:extLst>
        </xdr:cNvPr>
        <xdr:cNvSpPr txBox="1"/>
      </xdr:nvSpPr>
      <xdr:spPr>
        <a:xfrm>
          <a:off x="2324744"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59919</xdr:rowOff>
    </xdr:from>
    <xdr:ext cx="405111" cy="259045"/>
    <xdr:sp macro="" textlink="">
      <xdr:nvSpPr>
        <xdr:cNvPr id="108" name="n_4mainValue有形固定資産減価償却率">
          <a:extLst>
            <a:ext uri="{FF2B5EF4-FFF2-40B4-BE49-F238E27FC236}">
              <a16:creationId xmlns:a16="http://schemas.microsoft.com/office/drawing/2014/main" id="{C7777113-77E3-4D4F-851C-912124540FDD}"/>
            </a:ext>
          </a:extLst>
        </xdr:cNvPr>
        <xdr:cNvSpPr txBox="1"/>
      </xdr:nvSpPr>
      <xdr:spPr>
        <a:xfrm>
          <a:off x="1562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38F5C25-9BEC-488E-A22E-2C78B04E59D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BAE34BD-9C7D-4226-B8CC-C88CCAFAEBF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68CBA102-3983-40CF-979B-875C3439A04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A24D494-CE65-46AD-BD7F-A32F00BA4FE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362DF02-39AE-4695-9547-DBC8F4B70F1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049F873-5CA5-479F-BA02-336BD40C0A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4AC3837-D87D-4EDB-8057-7E6D4F5C00F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2C846E5-1FD9-4634-BE1B-7676B0137D0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B2774E5-FB84-4A37-BC29-E2E3BC008D9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C289622-4B5B-4202-A6E8-20D99148F03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E4E0675-1248-4C39-ADFB-C7A5262F7A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1D0F147-6478-4072-917E-31187989F1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BBFF9EB-CF04-4D2E-A04A-8C9C7310425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地方債の借入抑制及び債務負担行為に基づく支出予定額の減少、固定資産税等の町税増により、将来負担額が充当可能財源等を下回っていることから、将来負担比率が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％となっており、債務償還比率も</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7DC5A83-A315-4938-B651-0B61097171F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6B041BE-095E-48BE-A803-00008D5D787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421C353-A7C2-4BE6-9581-22FD318A7C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9E1FB50-90AD-48B1-9D8B-909113321CD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1A95160-FF63-47CF-A069-2EEA4B6A581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AAEE8D8-202D-4590-A797-CB7D2C53A9C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E75E6F64-624D-49F7-9C2E-5A9252BE413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0166C10-1D28-46A7-8108-B758B64F514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E63B9580-CA7B-46CD-AE07-9A99C2722B3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326C06C0-E8FF-4930-821D-39EEB9B9957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304352B-1E78-4512-997F-E921A523498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4262908-86C0-4EF2-98DE-B399EF0ABFB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DEA38EC9-DA6E-4BA7-8E6F-91E41ED680B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D18F485-FACC-49ED-BEF8-D0FD8652588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C9EAEE9-8567-4695-BEF7-507AC466746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37" name="直線コネクタ 136">
          <a:extLst>
            <a:ext uri="{FF2B5EF4-FFF2-40B4-BE49-F238E27FC236}">
              <a16:creationId xmlns:a16="http://schemas.microsoft.com/office/drawing/2014/main" id="{13B24A0E-6059-4077-8894-00D409CFE21B}"/>
            </a:ext>
          </a:extLst>
        </xdr:cNvPr>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38" name="債務償還比率最小値テキスト">
          <a:extLst>
            <a:ext uri="{FF2B5EF4-FFF2-40B4-BE49-F238E27FC236}">
              <a16:creationId xmlns:a16="http://schemas.microsoft.com/office/drawing/2014/main" id="{A88985CA-CF6A-499F-9E15-5978C969A084}"/>
            </a:ext>
          </a:extLst>
        </xdr:cNvPr>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39" name="直線コネクタ 138">
          <a:extLst>
            <a:ext uri="{FF2B5EF4-FFF2-40B4-BE49-F238E27FC236}">
              <a16:creationId xmlns:a16="http://schemas.microsoft.com/office/drawing/2014/main" id="{5C0FD531-2405-41EA-884E-232036DACF0E}"/>
            </a:ext>
          </a:extLst>
        </xdr:cNvPr>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4836B157-15D8-421E-BC5C-59BBEAE9025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8C9DC9C-3C20-4D82-8466-0E1CF5DBF32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35076</xdr:rowOff>
    </xdr:from>
    <xdr:ext cx="469744" cy="259045"/>
    <xdr:sp macro="" textlink="">
      <xdr:nvSpPr>
        <xdr:cNvPr id="142" name="債務償還比率平均値テキスト">
          <a:extLst>
            <a:ext uri="{FF2B5EF4-FFF2-40B4-BE49-F238E27FC236}">
              <a16:creationId xmlns:a16="http://schemas.microsoft.com/office/drawing/2014/main" id="{C6AABAA5-85D3-420E-8148-B475B1F4AD13}"/>
            </a:ext>
          </a:extLst>
        </xdr:cNvPr>
        <xdr:cNvSpPr txBox="1"/>
      </xdr:nvSpPr>
      <xdr:spPr>
        <a:xfrm>
          <a:off x="14846300" y="577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43" name="フローチャート: 判断 142">
          <a:extLst>
            <a:ext uri="{FF2B5EF4-FFF2-40B4-BE49-F238E27FC236}">
              <a16:creationId xmlns:a16="http://schemas.microsoft.com/office/drawing/2014/main" id="{4B4CE72D-3ECA-4250-99D1-07A899732EF1}"/>
            </a:ext>
          </a:extLst>
        </xdr:cNvPr>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44" name="フローチャート: 判断 143">
          <a:extLst>
            <a:ext uri="{FF2B5EF4-FFF2-40B4-BE49-F238E27FC236}">
              <a16:creationId xmlns:a16="http://schemas.microsoft.com/office/drawing/2014/main" id="{ACA9EEC9-3A0C-4C6E-97D4-F0E987A06A47}"/>
            </a:ext>
          </a:extLst>
        </xdr:cNvPr>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45" name="フローチャート: 判断 144">
          <a:extLst>
            <a:ext uri="{FF2B5EF4-FFF2-40B4-BE49-F238E27FC236}">
              <a16:creationId xmlns:a16="http://schemas.microsoft.com/office/drawing/2014/main" id="{C422C51F-1F78-4F4F-A54C-6A858DD2D603}"/>
            </a:ext>
          </a:extLst>
        </xdr:cNvPr>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46" name="フローチャート: 判断 145">
          <a:extLst>
            <a:ext uri="{FF2B5EF4-FFF2-40B4-BE49-F238E27FC236}">
              <a16:creationId xmlns:a16="http://schemas.microsoft.com/office/drawing/2014/main" id="{8C30EEC0-87A0-49ED-9969-F73A1FDF08F5}"/>
            </a:ext>
          </a:extLst>
        </xdr:cNvPr>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47" name="フローチャート: 判断 146">
          <a:extLst>
            <a:ext uri="{FF2B5EF4-FFF2-40B4-BE49-F238E27FC236}">
              <a16:creationId xmlns:a16="http://schemas.microsoft.com/office/drawing/2014/main" id="{28BBD869-42B2-45CF-B84A-02047F21B4EE}"/>
            </a:ext>
          </a:extLst>
        </xdr:cNvPr>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79D83D5-5C3F-4B13-9A92-71520BDD2FF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36CEEF9-62C5-4A7E-ABA2-BDAF2E1B3E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39DE13C-F24F-489F-9FAE-EFEAA261CE5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44D769F-9E54-4D75-83B1-5384CDDA69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15954B9-0B1F-46D5-8438-D2256BA7901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48881</xdr:rowOff>
    </xdr:from>
    <xdr:to>
      <xdr:col>60</xdr:col>
      <xdr:colOff>123825</xdr:colOff>
      <xdr:row>26</xdr:row>
      <xdr:rowOff>150481</xdr:rowOff>
    </xdr:to>
    <xdr:sp macro="" textlink="">
      <xdr:nvSpPr>
        <xdr:cNvPr id="153" name="楕円 152">
          <a:extLst>
            <a:ext uri="{FF2B5EF4-FFF2-40B4-BE49-F238E27FC236}">
              <a16:creationId xmlns:a16="http://schemas.microsoft.com/office/drawing/2014/main" id="{3B61BF15-E9B9-442F-A69C-921847C2F63C}"/>
            </a:ext>
          </a:extLst>
        </xdr:cNvPr>
        <xdr:cNvSpPr/>
      </xdr:nvSpPr>
      <xdr:spPr>
        <a:xfrm>
          <a:off x="11747500" y="52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28</xdr:row>
      <xdr:rowOff>7884</xdr:rowOff>
    </xdr:from>
    <xdr:ext cx="469744" cy="259045"/>
    <xdr:sp macro="" textlink="">
      <xdr:nvSpPr>
        <xdr:cNvPr id="154" name="n_1aveValue債務償還比率">
          <a:extLst>
            <a:ext uri="{FF2B5EF4-FFF2-40B4-BE49-F238E27FC236}">
              <a16:creationId xmlns:a16="http://schemas.microsoft.com/office/drawing/2014/main" id="{3224DFEB-0E82-482A-B4BE-8157C09E82F0}"/>
            </a:ext>
          </a:extLst>
        </xdr:cNvPr>
        <xdr:cNvSpPr txBox="1"/>
      </xdr:nvSpPr>
      <xdr:spPr>
        <a:xfrm>
          <a:off x="13836727" y="558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55" name="n_2aveValue債務償還比率">
          <a:extLst>
            <a:ext uri="{FF2B5EF4-FFF2-40B4-BE49-F238E27FC236}">
              <a16:creationId xmlns:a16="http://schemas.microsoft.com/office/drawing/2014/main" id="{BE4C96CA-7C94-46A6-AD4E-2C90B101DDDE}"/>
            </a:ext>
          </a:extLst>
        </xdr:cNvPr>
        <xdr:cNvSpPr txBox="1"/>
      </xdr:nvSpPr>
      <xdr:spPr>
        <a:xfrm>
          <a:off x="130874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131666</xdr:rowOff>
    </xdr:from>
    <xdr:ext cx="469744" cy="259045"/>
    <xdr:sp macro="" textlink="">
      <xdr:nvSpPr>
        <xdr:cNvPr id="156" name="n_3aveValue債務償還比率">
          <a:extLst>
            <a:ext uri="{FF2B5EF4-FFF2-40B4-BE49-F238E27FC236}">
              <a16:creationId xmlns:a16="http://schemas.microsoft.com/office/drawing/2014/main" id="{5B4D6E90-20A4-4951-AB00-837B53EA4E4C}"/>
            </a:ext>
          </a:extLst>
        </xdr:cNvPr>
        <xdr:cNvSpPr txBox="1"/>
      </xdr:nvSpPr>
      <xdr:spPr>
        <a:xfrm>
          <a:off x="12325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166119</xdr:rowOff>
    </xdr:from>
    <xdr:ext cx="469744" cy="259045"/>
    <xdr:sp macro="" textlink="">
      <xdr:nvSpPr>
        <xdr:cNvPr id="157" name="n_4aveValue債務償還比率">
          <a:extLst>
            <a:ext uri="{FF2B5EF4-FFF2-40B4-BE49-F238E27FC236}">
              <a16:creationId xmlns:a16="http://schemas.microsoft.com/office/drawing/2014/main" id="{673EB8A0-DB93-4A82-8051-1BDFCBF556AA}"/>
            </a:ext>
          </a:extLst>
        </xdr:cNvPr>
        <xdr:cNvSpPr txBox="1"/>
      </xdr:nvSpPr>
      <xdr:spPr>
        <a:xfrm>
          <a:off x="11563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167008</xdr:rowOff>
    </xdr:from>
    <xdr:ext cx="405111" cy="259045"/>
    <xdr:sp macro="" textlink="">
      <xdr:nvSpPr>
        <xdr:cNvPr id="158" name="n_4mainValue債務償還比率">
          <a:extLst>
            <a:ext uri="{FF2B5EF4-FFF2-40B4-BE49-F238E27FC236}">
              <a16:creationId xmlns:a16="http://schemas.microsoft.com/office/drawing/2014/main" id="{77985CF6-0E0F-48A0-8F1F-DE3AE7814F11}"/>
            </a:ext>
          </a:extLst>
        </xdr:cNvPr>
        <xdr:cNvSpPr txBox="1"/>
      </xdr:nvSpPr>
      <xdr:spPr>
        <a:xfrm>
          <a:off x="11595744" y="505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556031F-28E4-421C-88DA-75A2D7053E3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D54FE13-A5A7-40CC-8DF3-5BC0BB01C9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F010A73-60BE-4B05-A45A-83348960E5D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91AF0A3-FDFD-48F3-B633-7DA15DF2E67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B44FC1D-150E-4432-8575-A35A0E4B82D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B9AE1806-87F4-4FF5-B61C-0DEC0820257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DF7009-CF8F-481F-9A06-2FCEAB0047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E978D3-A23D-4219-B718-E0B38E22DA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40B5CE-99B9-442A-B29A-CD11626028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C36D10-3A79-48C9-9480-CA827A4BE6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B65CBB-F15D-469B-9E14-4145AF49FC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92A11B-D600-43F2-BFA7-B72FB3C2A7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00F5F8-7D3B-4F2E-AB14-47F94F7EFE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7CE938-5669-4365-8936-FF9E97AA99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FA382C-A8A1-4131-9709-C383BC5314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D9E49-9512-4675-9320-4DA226029A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B5562F-248A-4536-9323-1B7892A630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19B3A3-829E-4BD5-BBD2-41CBA6913D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A5B5F2-8BF6-4696-8166-EDB1D48662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135D2D-8A25-4E80-B6E1-A8AA8A10A0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B44E7B-111D-4D87-A3EC-5EB1F36BF2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9BF1CB9-BF5D-44A2-8D01-94B163F671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359B41-0334-4F9C-BC6C-C14F2ADCF1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14DBB3-67DC-486C-8DEC-C452CD32B3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7D85E6-D6B1-46C6-ADC3-44A0CE6B04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E12C51-DDCE-4778-9A4E-9A30A7122A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FAB754-37F6-4F70-9CE4-836F4D65CD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FFA37B-910D-42EE-9EDD-A4B34DD1BA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1792E7-AD41-4CE8-9ADE-94A331ACAD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CC0CFB-98C6-4D6D-874A-21A395D9F2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43F1C4-FDAF-44CA-8EFA-5EEAEAA336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751D0B-2F4C-4410-8263-8C8452D7F0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1C026B-70DF-4891-AE5F-9C8DDC16E9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A602F5-FD41-455E-94B8-F4B75B5133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27B0D2-63CB-4230-A5A4-BBB21ADE26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F86E3F-BD91-492E-8B97-C3E03AF1C9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410161-1461-4396-A444-3F9354F663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4EE419-8E40-4035-BA92-99C3AC2E7F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A98C90-9C04-41C5-AF5B-D5C67D68C5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66D395-F1EC-44C3-9B56-5816B655F1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15B0F3-B47C-4515-B689-2AE94797BC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E7ED83-393F-4756-80BC-C9E11E5193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46A972-1938-45E7-9381-04576D807B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7D950A-7B31-475E-B1C3-A70C4B5414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3AD545-BD1E-4581-A9C4-72DCD76945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45FE93-8DA8-43BB-8D1F-221E38A254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C848EB-DB9D-4813-BEA5-6463B9F685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78F9FA-533D-4D6F-8DD0-7FAA9C4744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42B0CBB-81F7-4352-8E81-E1569C33A63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AD91DEC-B260-464E-BCD4-0958EA8823A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E646CDE-71B7-4328-A7F2-915F5D57723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A74DC33-897D-4B67-8BF2-715F65905CA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C12B144-6705-498E-AAF1-C3B34E95A67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5CB67CC-D67D-4276-BF00-9246FF6CDDC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3987975-8670-4171-AAE0-4A8DA832639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EC8684E-CDB3-4372-B4AF-274AC1E6809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22E2F5B-1B43-477A-8054-495728F374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5D025A7-164D-4294-B762-00BB8ABDB9D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F33275A-73F3-4089-9924-49508D308D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908BA823-1463-41C9-880E-1470AB5C6B04}"/>
            </a:ext>
          </a:extLst>
        </xdr:cNvPr>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06197473-1840-41DD-8ADA-691723866B74}"/>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C4863481-79C0-48F5-A988-7BA4BBA701C2}"/>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8F9CC84B-D7E0-406B-98DA-B40E726F7E02}"/>
            </a:ext>
          </a:extLst>
        </xdr:cNvPr>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8E3A7D14-8888-4359-A209-9C7A9126D7A3}"/>
            </a:ext>
          </a:extLst>
        </xdr:cNvPr>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2AEE5068-6B0B-4A48-B607-D92A33180962}"/>
            </a:ext>
          </a:extLst>
        </xdr:cNvPr>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33EECE16-D1F6-423D-B438-FC6EF08C3849}"/>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8168AC92-5BC2-448A-A92A-6FF334D9BD7E}"/>
            </a:ext>
          </a:extLst>
        </xdr:cNvPr>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FC20E922-94A8-4032-9C7F-E65F8AFF78E4}"/>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6F9F6E04-A84A-4DA3-A028-2A977D7C7829}"/>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4E65393E-DDE0-4EEF-95D2-746148AD65F1}"/>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CBD784A-8799-4777-B9F8-EBE16B5B5B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23A705-887B-48BB-A542-C7F0D28354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E1E50FF-E908-44EA-A2D7-C1B4D40E51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492A20-3C51-4C09-A022-C046938736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7C6B46-53C3-4CB1-AB79-66414EADAE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1" name="楕円 70">
          <a:extLst>
            <a:ext uri="{FF2B5EF4-FFF2-40B4-BE49-F238E27FC236}">
              <a16:creationId xmlns:a16="http://schemas.microsoft.com/office/drawing/2014/main" id="{FA91DF37-9BFA-4595-BDCF-552D38AE5391}"/>
            </a:ext>
          </a:extLst>
        </xdr:cNvPr>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3D22D61F-C84E-4799-B5D1-4CA5B080F6C1}"/>
            </a:ext>
          </a:extLst>
        </xdr:cNvPr>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73" name="楕円 72">
          <a:extLst>
            <a:ext uri="{FF2B5EF4-FFF2-40B4-BE49-F238E27FC236}">
              <a16:creationId xmlns:a16="http://schemas.microsoft.com/office/drawing/2014/main" id="{DEAE97CA-E12B-4A0E-B393-34BBBF18CE3F}"/>
            </a:ext>
          </a:extLst>
        </xdr:cNvPr>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36</xdr:row>
      <xdr:rowOff>7620</xdr:rowOff>
    </xdr:to>
    <xdr:cxnSp macro="">
      <xdr:nvCxnSpPr>
        <xdr:cNvPr id="74" name="直線コネクタ 73">
          <a:extLst>
            <a:ext uri="{FF2B5EF4-FFF2-40B4-BE49-F238E27FC236}">
              <a16:creationId xmlns:a16="http://schemas.microsoft.com/office/drawing/2014/main" id="{CB0B745B-FDF4-4CA6-A02D-8977AC01F164}"/>
            </a:ext>
          </a:extLst>
        </xdr:cNvPr>
        <xdr:cNvCxnSpPr/>
      </xdr:nvCxnSpPr>
      <xdr:spPr>
        <a:xfrm>
          <a:off x="3797300" y="613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a:extLst>
            <a:ext uri="{FF2B5EF4-FFF2-40B4-BE49-F238E27FC236}">
              <a16:creationId xmlns:a16="http://schemas.microsoft.com/office/drawing/2014/main" id="{00353FF6-D616-4A59-8FBB-AC37A217E62A}"/>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id="{0739BF3E-6E35-463B-B1E4-CC54A10BF975}"/>
            </a:ext>
          </a:extLst>
        </xdr:cNvPr>
        <xdr:cNvCxnSpPr/>
      </xdr:nvCxnSpPr>
      <xdr:spPr>
        <a:xfrm flipV="1">
          <a:off x="2908300" y="6134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7" name="楕円 76">
          <a:extLst>
            <a:ext uri="{FF2B5EF4-FFF2-40B4-BE49-F238E27FC236}">
              <a16:creationId xmlns:a16="http://schemas.microsoft.com/office/drawing/2014/main" id="{3A3F191A-1738-4D3B-B777-050110BDAA59}"/>
            </a:ext>
          </a:extLst>
        </xdr:cNvPr>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36</xdr:row>
      <xdr:rowOff>99060</xdr:rowOff>
    </xdr:to>
    <xdr:cxnSp macro="">
      <xdr:nvCxnSpPr>
        <xdr:cNvPr id="78" name="直線コネクタ 77">
          <a:extLst>
            <a:ext uri="{FF2B5EF4-FFF2-40B4-BE49-F238E27FC236}">
              <a16:creationId xmlns:a16="http://schemas.microsoft.com/office/drawing/2014/main" id="{7538EDC5-0305-4860-99D9-E5E9B5468202}"/>
            </a:ext>
          </a:extLst>
        </xdr:cNvPr>
        <xdr:cNvCxnSpPr/>
      </xdr:nvCxnSpPr>
      <xdr:spPr>
        <a:xfrm>
          <a:off x="2019300" y="60769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146558</xdr:rowOff>
    </xdr:from>
    <xdr:to>
      <xdr:col>6</xdr:col>
      <xdr:colOff>38100</xdr:colOff>
      <xdr:row>35</xdr:row>
      <xdr:rowOff>76708</xdr:rowOff>
    </xdr:to>
    <xdr:sp macro="" textlink="">
      <xdr:nvSpPr>
        <xdr:cNvPr id="79" name="楕円 78">
          <a:extLst>
            <a:ext uri="{FF2B5EF4-FFF2-40B4-BE49-F238E27FC236}">
              <a16:creationId xmlns:a16="http://schemas.microsoft.com/office/drawing/2014/main" id="{CE93E36B-E19C-493B-86F1-88F56F7BA23C}"/>
            </a:ext>
          </a:extLst>
        </xdr:cNvPr>
        <xdr:cNvSpPr/>
      </xdr:nvSpPr>
      <xdr:spPr>
        <a:xfrm>
          <a:off x="1079500" y="5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25908</xdr:rowOff>
    </xdr:from>
    <xdr:to>
      <xdr:col>10</xdr:col>
      <xdr:colOff>114300</xdr:colOff>
      <xdr:row>35</xdr:row>
      <xdr:rowOff>76200</xdr:rowOff>
    </xdr:to>
    <xdr:cxnSp macro="">
      <xdr:nvCxnSpPr>
        <xdr:cNvPr id="80" name="直線コネクタ 79">
          <a:extLst>
            <a:ext uri="{FF2B5EF4-FFF2-40B4-BE49-F238E27FC236}">
              <a16:creationId xmlns:a16="http://schemas.microsoft.com/office/drawing/2014/main" id="{9CEF13E3-4CFF-494A-927F-D943CCCA01BF}"/>
            </a:ext>
          </a:extLst>
        </xdr:cNvPr>
        <xdr:cNvCxnSpPr/>
      </xdr:nvCxnSpPr>
      <xdr:spPr>
        <a:xfrm>
          <a:off x="1130300" y="60266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54221F40-D80A-4332-836B-EFF32FCA8A75}"/>
            </a:ext>
          </a:extLst>
        </xdr:cNvPr>
        <xdr:cNvSpPr txBox="1"/>
      </xdr:nvSpPr>
      <xdr:spPr>
        <a:xfrm>
          <a:off x="35820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BE2F40A2-A404-4B81-92D7-D4F43389D626}"/>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3" name="n_3aveValue【道路】&#10;有形固定資産減価償却率">
          <a:extLst>
            <a:ext uri="{FF2B5EF4-FFF2-40B4-BE49-F238E27FC236}">
              <a16:creationId xmlns:a16="http://schemas.microsoft.com/office/drawing/2014/main" id="{946DB96B-9C2F-497C-B940-43EC3AC28468}"/>
            </a:ext>
          </a:extLst>
        </xdr:cNvPr>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89A164B4-8AE6-4022-B1B1-63BF7E678D69}"/>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29D47716-9617-492A-B5E1-871F637DD1E8}"/>
            </a:ext>
          </a:extLst>
        </xdr:cNvPr>
        <xdr:cNvSpPr txBox="1"/>
      </xdr:nvSpPr>
      <xdr:spPr>
        <a:xfrm>
          <a:off x="3582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道路】&#10;有形固定資産減価償却率">
          <a:extLst>
            <a:ext uri="{FF2B5EF4-FFF2-40B4-BE49-F238E27FC236}">
              <a16:creationId xmlns:a16="http://schemas.microsoft.com/office/drawing/2014/main" id="{67F19685-2688-44A6-902B-806F9896F78A}"/>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id="{786FDC95-4FE2-4E5E-B082-EBBDFE4C7795}"/>
            </a:ext>
          </a:extLst>
        </xdr:cNvPr>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93235</xdr:rowOff>
    </xdr:from>
    <xdr:ext cx="405111" cy="259045"/>
    <xdr:sp macro="" textlink="">
      <xdr:nvSpPr>
        <xdr:cNvPr id="88" name="n_4mainValue【道路】&#10;有形固定資産減価償却率">
          <a:extLst>
            <a:ext uri="{FF2B5EF4-FFF2-40B4-BE49-F238E27FC236}">
              <a16:creationId xmlns:a16="http://schemas.microsoft.com/office/drawing/2014/main" id="{D8F44559-47D8-4B08-92FF-C78E2DC904C1}"/>
            </a:ext>
          </a:extLst>
        </xdr:cNvPr>
        <xdr:cNvSpPr txBox="1"/>
      </xdr:nvSpPr>
      <xdr:spPr>
        <a:xfrm>
          <a:off x="927744"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6E33D3B-7110-4F3D-8BA3-D50B7F8928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78731BA-D705-4891-947E-2F0F9792DE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85DE50A-DC29-4099-A524-F92DB0782E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E13B108-3CBB-488A-B1B8-72B8C75C04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3CC5857-5281-4799-A5AD-85D4B51B69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725D6EB-4DB1-4EA4-978E-C81B464032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91FB2F6-CC96-443B-B983-E74CF9D249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1029D8C-AFBB-40FC-8F8F-AFB0A5AF24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004A239-E6CC-4467-A61B-0E991C3D97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05749CE-DAA1-43D8-BBA8-8450384431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B1F2D68-315A-4C8F-BEA1-E4803C42F89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AFF61FB-4AB4-47A0-8FFE-D3EE299F72D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0A5A91B-49BB-443E-8612-76870184FC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B38CC33-1036-48A4-9C02-056226E85D9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2D5A6C4-A81F-4D86-AA82-BB0946601A8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24B5430-DB88-4A5F-90C5-65926BB6F1E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C72D0E2-2001-475B-9E3D-629F822648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2908BEE-DE88-4F36-AD5A-925ACA57A05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2097BAE-3D6E-4641-B190-A5034EFB05A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2225B5B-9CC0-4EC3-BC7D-A9F40668B00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CDCA12D-02B2-4B89-9F8F-A8F3986315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EF5CAD2C-1CF4-4A6D-9251-A9F515D9D37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48431E5-63AA-485F-AD73-E0CAB019F1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057673D7-6E46-4AF2-93A9-FDE5A8BD271C}"/>
            </a:ext>
          </a:extLst>
        </xdr:cNvPr>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DC33FC89-D781-46B8-8245-5E59264408D4}"/>
            </a:ext>
          </a:extLst>
        </xdr:cNvPr>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861F327F-D5DB-4147-9D9C-301DA61B640B}"/>
            </a:ext>
          </a:extLst>
        </xdr:cNvPr>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EB1434F0-CD5E-4470-B688-BFD78CC66436}"/>
            </a:ext>
          </a:extLst>
        </xdr:cNvPr>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59A17356-55F2-4CD1-A7ED-27702BB90151}"/>
            </a:ext>
          </a:extLst>
        </xdr:cNvPr>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143070</xdr:rowOff>
    </xdr:from>
    <xdr:ext cx="534377" cy="259045"/>
    <xdr:sp macro="" textlink="">
      <xdr:nvSpPr>
        <xdr:cNvPr id="117" name="【道路】&#10;一人当たり延長平均値テキスト">
          <a:extLst>
            <a:ext uri="{FF2B5EF4-FFF2-40B4-BE49-F238E27FC236}">
              <a16:creationId xmlns:a16="http://schemas.microsoft.com/office/drawing/2014/main" id="{5C0823B1-D169-414C-9678-5D722A1D594F}"/>
            </a:ext>
          </a:extLst>
        </xdr:cNvPr>
        <xdr:cNvSpPr txBox="1"/>
      </xdr:nvSpPr>
      <xdr:spPr>
        <a:xfrm>
          <a:off x="10515600" y="665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F205CA9B-ABD6-4998-B81A-46CCF32466C2}"/>
            </a:ext>
          </a:extLst>
        </xdr:cNvPr>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341E31C7-D7A4-482A-A6B9-30C65DE65FF5}"/>
            </a:ext>
          </a:extLst>
        </xdr:cNvPr>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1CF093ED-077A-4C1D-BA1E-ED082A17D196}"/>
            </a:ext>
          </a:extLst>
        </xdr:cNvPr>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C9EB1DB9-4117-4BAE-89A7-CAEB86A52A8D}"/>
            </a:ext>
          </a:extLst>
        </xdr:cNvPr>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33825297-966F-46EE-AEA0-E111F584B42D}"/>
            </a:ext>
          </a:extLst>
        </xdr:cNvPr>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834F310-191A-467B-A5F7-F4377258F31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C8D842-0814-4B95-BAAA-B1FCF4B077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14DAAA-73BB-4311-A1A8-8021C35C6E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49911E-EA55-4CC6-BBCF-5908B188BD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0069BB-CBB9-4BF5-9BB8-6E5DB1A3B6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21513</xdr:rowOff>
    </xdr:from>
    <xdr:to>
      <xdr:col>55</xdr:col>
      <xdr:colOff>50800</xdr:colOff>
      <xdr:row>41</xdr:row>
      <xdr:rowOff>123113</xdr:rowOff>
    </xdr:to>
    <xdr:sp macro="" textlink="">
      <xdr:nvSpPr>
        <xdr:cNvPr id="128" name="楕円 127">
          <a:extLst>
            <a:ext uri="{FF2B5EF4-FFF2-40B4-BE49-F238E27FC236}">
              <a16:creationId xmlns:a16="http://schemas.microsoft.com/office/drawing/2014/main" id="{BBB9EE74-F9A0-4A57-9404-8663111AF1CA}"/>
            </a:ext>
          </a:extLst>
        </xdr:cNvPr>
        <xdr:cNvSpPr/>
      </xdr:nvSpPr>
      <xdr:spPr>
        <a:xfrm>
          <a:off x="10426700" y="70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107890</xdr:rowOff>
    </xdr:from>
    <xdr:ext cx="469744" cy="259045"/>
    <xdr:sp macro="" textlink="">
      <xdr:nvSpPr>
        <xdr:cNvPr id="129" name="【道路】&#10;一人当たり延長該当値テキスト">
          <a:extLst>
            <a:ext uri="{FF2B5EF4-FFF2-40B4-BE49-F238E27FC236}">
              <a16:creationId xmlns:a16="http://schemas.microsoft.com/office/drawing/2014/main" id="{8AB7C91F-9393-4610-BA1A-E617E593EDAB}"/>
            </a:ext>
          </a:extLst>
        </xdr:cNvPr>
        <xdr:cNvSpPr txBox="1"/>
      </xdr:nvSpPr>
      <xdr:spPr>
        <a:xfrm>
          <a:off x="10515600" y="6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21361</xdr:rowOff>
    </xdr:from>
    <xdr:to>
      <xdr:col>50</xdr:col>
      <xdr:colOff>165100</xdr:colOff>
      <xdr:row>41</xdr:row>
      <xdr:rowOff>122961</xdr:rowOff>
    </xdr:to>
    <xdr:sp macro="" textlink="">
      <xdr:nvSpPr>
        <xdr:cNvPr id="130" name="楕円 129">
          <a:extLst>
            <a:ext uri="{FF2B5EF4-FFF2-40B4-BE49-F238E27FC236}">
              <a16:creationId xmlns:a16="http://schemas.microsoft.com/office/drawing/2014/main" id="{2FD663A9-D7E5-426E-B06D-F6F20119E851}"/>
            </a:ext>
          </a:extLst>
        </xdr:cNvPr>
        <xdr:cNvSpPr/>
      </xdr:nvSpPr>
      <xdr:spPr>
        <a:xfrm>
          <a:off x="9588500" y="70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72161</xdr:rowOff>
    </xdr:from>
    <xdr:to>
      <xdr:col>55</xdr:col>
      <xdr:colOff>0</xdr:colOff>
      <xdr:row>41</xdr:row>
      <xdr:rowOff>72313</xdr:rowOff>
    </xdr:to>
    <xdr:cxnSp macro="">
      <xdr:nvCxnSpPr>
        <xdr:cNvPr id="131" name="直線コネクタ 130">
          <a:extLst>
            <a:ext uri="{FF2B5EF4-FFF2-40B4-BE49-F238E27FC236}">
              <a16:creationId xmlns:a16="http://schemas.microsoft.com/office/drawing/2014/main" id="{2D148F75-B8B9-4318-93E3-B61B003A057B}"/>
            </a:ext>
          </a:extLst>
        </xdr:cNvPr>
        <xdr:cNvCxnSpPr/>
      </xdr:nvCxnSpPr>
      <xdr:spPr>
        <a:xfrm>
          <a:off x="9639300" y="710161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33058</xdr:rowOff>
    </xdr:from>
    <xdr:to>
      <xdr:col>46</xdr:col>
      <xdr:colOff>38100</xdr:colOff>
      <xdr:row>41</xdr:row>
      <xdr:rowOff>134658</xdr:rowOff>
    </xdr:to>
    <xdr:sp macro="" textlink="">
      <xdr:nvSpPr>
        <xdr:cNvPr id="132" name="楕円 131">
          <a:extLst>
            <a:ext uri="{FF2B5EF4-FFF2-40B4-BE49-F238E27FC236}">
              <a16:creationId xmlns:a16="http://schemas.microsoft.com/office/drawing/2014/main" id="{5044C6A8-6E9C-49C3-A930-A21A7D98594B}"/>
            </a:ext>
          </a:extLst>
        </xdr:cNvPr>
        <xdr:cNvSpPr/>
      </xdr:nvSpPr>
      <xdr:spPr>
        <a:xfrm>
          <a:off x="8699500" y="7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72161</xdr:rowOff>
    </xdr:from>
    <xdr:to>
      <xdr:col>50</xdr:col>
      <xdr:colOff>114300</xdr:colOff>
      <xdr:row>41</xdr:row>
      <xdr:rowOff>83858</xdr:rowOff>
    </xdr:to>
    <xdr:cxnSp macro="">
      <xdr:nvCxnSpPr>
        <xdr:cNvPr id="133" name="直線コネクタ 132">
          <a:extLst>
            <a:ext uri="{FF2B5EF4-FFF2-40B4-BE49-F238E27FC236}">
              <a16:creationId xmlns:a16="http://schemas.microsoft.com/office/drawing/2014/main" id="{F99623F7-17A2-4434-A2C6-1429ECFC823E}"/>
            </a:ext>
          </a:extLst>
        </xdr:cNvPr>
        <xdr:cNvCxnSpPr/>
      </xdr:nvCxnSpPr>
      <xdr:spPr>
        <a:xfrm flipV="1">
          <a:off x="8750300" y="7101611"/>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32868</xdr:rowOff>
    </xdr:from>
    <xdr:to>
      <xdr:col>41</xdr:col>
      <xdr:colOff>101600</xdr:colOff>
      <xdr:row>41</xdr:row>
      <xdr:rowOff>134468</xdr:rowOff>
    </xdr:to>
    <xdr:sp macro="" textlink="">
      <xdr:nvSpPr>
        <xdr:cNvPr id="134" name="楕円 133">
          <a:extLst>
            <a:ext uri="{FF2B5EF4-FFF2-40B4-BE49-F238E27FC236}">
              <a16:creationId xmlns:a16="http://schemas.microsoft.com/office/drawing/2014/main" id="{AE0330A2-F93C-46EA-AA59-EF61D59076D8}"/>
            </a:ext>
          </a:extLst>
        </xdr:cNvPr>
        <xdr:cNvSpPr/>
      </xdr:nvSpPr>
      <xdr:spPr>
        <a:xfrm>
          <a:off x="7810500" y="70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83668</xdr:rowOff>
    </xdr:from>
    <xdr:to>
      <xdr:col>45</xdr:col>
      <xdr:colOff>177800</xdr:colOff>
      <xdr:row>41</xdr:row>
      <xdr:rowOff>83858</xdr:rowOff>
    </xdr:to>
    <xdr:cxnSp macro="">
      <xdr:nvCxnSpPr>
        <xdr:cNvPr id="135" name="直線コネクタ 134">
          <a:extLst>
            <a:ext uri="{FF2B5EF4-FFF2-40B4-BE49-F238E27FC236}">
              <a16:creationId xmlns:a16="http://schemas.microsoft.com/office/drawing/2014/main" id="{C97BB574-9049-4258-ADDF-1811C02BB0F7}"/>
            </a:ext>
          </a:extLst>
        </xdr:cNvPr>
        <xdr:cNvCxnSpPr/>
      </xdr:nvCxnSpPr>
      <xdr:spPr>
        <a:xfrm>
          <a:off x="7861300" y="71131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33134</xdr:rowOff>
    </xdr:from>
    <xdr:to>
      <xdr:col>36</xdr:col>
      <xdr:colOff>165100</xdr:colOff>
      <xdr:row>41</xdr:row>
      <xdr:rowOff>134734</xdr:rowOff>
    </xdr:to>
    <xdr:sp macro="" textlink="">
      <xdr:nvSpPr>
        <xdr:cNvPr id="136" name="楕円 135">
          <a:extLst>
            <a:ext uri="{FF2B5EF4-FFF2-40B4-BE49-F238E27FC236}">
              <a16:creationId xmlns:a16="http://schemas.microsoft.com/office/drawing/2014/main" id="{A7B85ABE-CE82-434A-81B8-8C76385AB5E6}"/>
            </a:ext>
          </a:extLst>
        </xdr:cNvPr>
        <xdr:cNvSpPr/>
      </xdr:nvSpPr>
      <xdr:spPr>
        <a:xfrm>
          <a:off x="6921500" y="70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83668</xdr:rowOff>
    </xdr:from>
    <xdr:to>
      <xdr:col>41</xdr:col>
      <xdr:colOff>50800</xdr:colOff>
      <xdr:row>41</xdr:row>
      <xdr:rowOff>83934</xdr:rowOff>
    </xdr:to>
    <xdr:cxnSp macro="">
      <xdr:nvCxnSpPr>
        <xdr:cNvPr id="137" name="直線コネクタ 136">
          <a:extLst>
            <a:ext uri="{FF2B5EF4-FFF2-40B4-BE49-F238E27FC236}">
              <a16:creationId xmlns:a16="http://schemas.microsoft.com/office/drawing/2014/main" id="{F1AFC57B-BD9B-40A6-9B65-B60EC7FD2B79}"/>
            </a:ext>
          </a:extLst>
        </xdr:cNvPr>
        <xdr:cNvCxnSpPr/>
      </xdr:nvCxnSpPr>
      <xdr:spPr>
        <a:xfrm flipV="1">
          <a:off x="6972300" y="711311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77347</xdr:rowOff>
    </xdr:from>
    <xdr:ext cx="469744" cy="259045"/>
    <xdr:sp macro="" textlink="">
      <xdr:nvSpPr>
        <xdr:cNvPr id="138" name="n_1aveValue【道路】&#10;一人当たり延長">
          <a:extLst>
            <a:ext uri="{FF2B5EF4-FFF2-40B4-BE49-F238E27FC236}">
              <a16:creationId xmlns:a16="http://schemas.microsoft.com/office/drawing/2014/main" id="{3D4A3400-139A-4F51-BD12-BBDC538E4EDD}"/>
            </a:ext>
          </a:extLst>
        </xdr:cNvPr>
        <xdr:cNvSpPr txBox="1"/>
      </xdr:nvSpPr>
      <xdr:spPr>
        <a:xfrm>
          <a:off x="9391727" y="65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84320</xdr:rowOff>
    </xdr:from>
    <xdr:ext cx="469744" cy="259045"/>
    <xdr:sp macro="" textlink="">
      <xdr:nvSpPr>
        <xdr:cNvPr id="139" name="n_2aveValue【道路】&#10;一人当たり延長">
          <a:extLst>
            <a:ext uri="{FF2B5EF4-FFF2-40B4-BE49-F238E27FC236}">
              <a16:creationId xmlns:a16="http://schemas.microsoft.com/office/drawing/2014/main" id="{D7944EDF-C688-4038-84A5-5460192717BB}"/>
            </a:ext>
          </a:extLst>
        </xdr:cNvPr>
        <xdr:cNvSpPr txBox="1"/>
      </xdr:nvSpPr>
      <xdr:spPr>
        <a:xfrm>
          <a:off x="8515427" y="65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a:extLst>
            <a:ext uri="{FF2B5EF4-FFF2-40B4-BE49-F238E27FC236}">
              <a16:creationId xmlns:a16="http://schemas.microsoft.com/office/drawing/2014/main" id="{F9F028EB-4412-4D80-9E24-4BB098B153AB}"/>
            </a:ext>
          </a:extLst>
        </xdr:cNvPr>
        <xdr:cNvSpPr txBox="1"/>
      </xdr:nvSpPr>
      <xdr:spPr>
        <a:xfrm>
          <a:off x="7626427" y="66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a:extLst>
            <a:ext uri="{FF2B5EF4-FFF2-40B4-BE49-F238E27FC236}">
              <a16:creationId xmlns:a16="http://schemas.microsoft.com/office/drawing/2014/main" id="{115BBF95-A642-49A6-9D0D-C50EDFE45FF2}"/>
            </a:ext>
          </a:extLst>
        </xdr:cNvPr>
        <xdr:cNvSpPr txBox="1"/>
      </xdr:nvSpPr>
      <xdr:spPr>
        <a:xfrm>
          <a:off x="6737427"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114088</xdr:rowOff>
    </xdr:from>
    <xdr:ext cx="469744" cy="259045"/>
    <xdr:sp macro="" textlink="">
      <xdr:nvSpPr>
        <xdr:cNvPr id="142" name="n_1mainValue【道路】&#10;一人当たり延長">
          <a:extLst>
            <a:ext uri="{FF2B5EF4-FFF2-40B4-BE49-F238E27FC236}">
              <a16:creationId xmlns:a16="http://schemas.microsoft.com/office/drawing/2014/main" id="{09D81E1F-29D0-4E09-8C59-C3806E75EB10}"/>
            </a:ext>
          </a:extLst>
        </xdr:cNvPr>
        <xdr:cNvSpPr txBox="1"/>
      </xdr:nvSpPr>
      <xdr:spPr>
        <a:xfrm>
          <a:off x="9391727" y="714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125785</xdr:rowOff>
    </xdr:from>
    <xdr:ext cx="469744" cy="259045"/>
    <xdr:sp macro="" textlink="">
      <xdr:nvSpPr>
        <xdr:cNvPr id="143" name="n_2mainValue【道路】&#10;一人当たり延長">
          <a:extLst>
            <a:ext uri="{FF2B5EF4-FFF2-40B4-BE49-F238E27FC236}">
              <a16:creationId xmlns:a16="http://schemas.microsoft.com/office/drawing/2014/main" id="{4120A836-8675-4203-A939-77AFFDBA594A}"/>
            </a:ext>
          </a:extLst>
        </xdr:cNvPr>
        <xdr:cNvSpPr txBox="1"/>
      </xdr:nvSpPr>
      <xdr:spPr>
        <a:xfrm>
          <a:off x="8515427" y="71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125595</xdr:rowOff>
    </xdr:from>
    <xdr:ext cx="469744" cy="259045"/>
    <xdr:sp macro="" textlink="">
      <xdr:nvSpPr>
        <xdr:cNvPr id="144" name="n_3mainValue【道路】&#10;一人当たり延長">
          <a:extLst>
            <a:ext uri="{FF2B5EF4-FFF2-40B4-BE49-F238E27FC236}">
              <a16:creationId xmlns:a16="http://schemas.microsoft.com/office/drawing/2014/main" id="{E667040D-AC2A-4023-8D63-CB026DAB7F96}"/>
            </a:ext>
          </a:extLst>
        </xdr:cNvPr>
        <xdr:cNvSpPr txBox="1"/>
      </xdr:nvSpPr>
      <xdr:spPr>
        <a:xfrm>
          <a:off x="7626427" y="715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125861</xdr:rowOff>
    </xdr:from>
    <xdr:ext cx="469744" cy="259045"/>
    <xdr:sp macro="" textlink="">
      <xdr:nvSpPr>
        <xdr:cNvPr id="145" name="n_4mainValue【道路】&#10;一人当たり延長">
          <a:extLst>
            <a:ext uri="{FF2B5EF4-FFF2-40B4-BE49-F238E27FC236}">
              <a16:creationId xmlns:a16="http://schemas.microsoft.com/office/drawing/2014/main" id="{E503B67C-A0D3-4A0C-97D4-A20134CB9276}"/>
            </a:ext>
          </a:extLst>
        </xdr:cNvPr>
        <xdr:cNvSpPr txBox="1"/>
      </xdr:nvSpPr>
      <xdr:spPr>
        <a:xfrm>
          <a:off x="6737427" y="715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2D00444-6D56-401A-A4C3-1DE07020F3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B4FA77F-8540-4A91-9317-F4E14BA842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1B5D083-1AFE-466E-9751-BA5049BCD1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AE1AAA1-9C59-4CB2-8193-2B5C6A42C4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21D265B-40CB-4EB8-B75B-CF8098F0A0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7B5053F-3ED2-4189-98E6-06D719D1E6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0ED685A-1A94-402A-86E1-AC70F0D22D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4303233-8EDF-4BFE-8BF0-7843D119F1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7807D0B-09DE-4674-8909-C4D445B3AD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DC2EFE3-0B41-407C-9853-47FC9A38C9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B13ABE4-E540-4A26-A2AA-1E1C88B634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E915F6D-FA4F-407E-8FBA-C75BB45D56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68D1FF6-28E6-4ECF-9FA7-CE09642937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47E136F-C392-44DA-A939-34B3A7C3AFF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A1BB002-205A-4821-BA83-15456192EF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50AB945-9D99-45C9-AB2F-D63A567104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F48BB5B-54B2-43B8-93C9-D3FACFA7A1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AF17C6F-BA67-4315-BD06-7C3BDD5269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F86E095-C059-408F-A632-2D6470989A9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C695076-1BF2-49D0-B272-9FA4236DD5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CAE75A1-E43B-46A2-B92D-4E485A2151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314BFBB-4671-4750-8602-034AF67364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06282F6-25CE-4D81-9C0D-363F70510DA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73E6AB6-00F1-4CBF-806A-AEE6D285B6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8F89764-3767-4E10-8D59-2E21CDA182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397752D8-904C-4ABE-B009-7985979048DF}"/>
            </a:ext>
          </a:extLst>
        </xdr:cNvPr>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6670078-5E98-4BBA-96D7-F33FBC883B72}"/>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12818F8D-F8E4-4FDC-BAD6-742A4D7AC9BD}"/>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BFCEA54-F66D-4226-AB35-4281CE6F92CA}"/>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14137393-B0DC-4AC4-B3E7-4DD1DCC575F9}"/>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2615C38-8766-453E-9BF7-22D72F903D8A}"/>
            </a:ext>
          </a:extLst>
        </xdr:cNvPr>
        <xdr:cNvSpPr txBox="1"/>
      </xdr:nvSpPr>
      <xdr:spPr>
        <a:xfrm>
          <a:off x="4673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5300065A-6FCC-4378-BFFD-E2D08310AF07}"/>
            </a:ext>
          </a:extLst>
        </xdr:cNvPr>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273BF561-4F90-40AD-BA3B-19FC8ADB49EF}"/>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699C8B38-D58C-411E-876E-34CB072DC773}"/>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E7DE1C76-ABAB-40D3-ACD8-CB0215B68605}"/>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B4121720-4F08-48F2-A52E-DD4B3BE32D04}"/>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43D7D6E-E10F-45B0-ABF0-E0E26A57C7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26EEB66-1CC7-4270-922F-C242135BBA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6450CB-A023-4AE8-A232-5A54712B78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84D7E4-4723-40F6-9FB1-9AAC158CDD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1FB028-52CD-4F9C-A5DD-B40031ED03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87" name="楕円 186">
          <a:extLst>
            <a:ext uri="{FF2B5EF4-FFF2-40B4-BE49-F238E27FC236}">
              <a16:creationId xmlns:a16="http://schemas.microsoft.com/office/drawing/2014/main" id="{BBAC162F-3B81-47DE-9BA2-07EE75EEE4A3}"/>
            </a:ext>
          </a:extLst>
        </xdr:cNvPr>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DEA086F-3A68-48CA-8E89-7D6C48C424FF}"/>
            </a:ext>
          </a:extLst>
        </xdr:cNvPr>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89" name="楕円 188">
          <a:extLst>
            <a:ext uri="{FF2B5EF4-FFF2-40B4-BE49-F238E27FC236}">
              <a16:creationId xmlns:a16="http://schemas.microsoft.com/office/drawing/2014/main" id="{27CB809E-5A3B-4BF9-81E8-63DA274B0A2A}"/>
            </a:ext>
          </a:extLst>
        </xdr:cNvPr>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44087</xdr:rowOff>
    </xdr:to>
    <xdr:cxnSp macro="">
      <xdr:nvCxnSpPr>
        <xdr:cNvPr id="190" name="直線コネクタ 189">
          <a:extLst>
            <a:ext uri="{FF2B5EF4-FFF2-40B4-BE49-F238E27FC236}">
              <a16:creationId xmlns:a16="http://schemas.microsoft.com/office/drawing/2014/main" id="{433481C0-8A98-4703-966E-9CB9B07A6813}"/>
            </a:ext>
          </a:extLst>
        </xdr:cNvPr>
        <xdr:cNvCxnSpPr/>
      </xdr:nvCxnSpPr>
      <xdr:spPr>
        <a:xfrm>
          <a:off x="3797300" y="103033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1" name="楕円 190">
          <a:extLst>
            <a:ext uri="{FF2B5EF4-FFF2-40B4-BE49-F238E27FC236}">
              <a16:creationId xmlns:a16="http://schemas.microsoft.com/office/drawing/2014/main" id="{0BE54F5E-AC7D-4858-897A-3CC4306AF19D}"/>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16328</xdr:rowOff>
    </xdr:to>
    <xdr:cxnSp macro="">
      <xdr:nvCxnSpPr>
        <xdr:cNvPr id="192" name="直線コネクタ 191">
          <a:extLst>
            <a:ext uri="{FF2B5EF4-FFF2-40B4-BE49-F238E27FC236}">
              <a16:creationId xmlns:a16="http://schemas.microsoft.com/office/drawing/2014/main" id="{8438C90A-7954-4D97-8838-4AB7D9DDE741}"/>
            </a:ext>
          </a:extLst>
        </xdr:cNvPr>
        <xdr:cNvCxnSpPr/>
      </xdr:nvCxnSpPr>
      <xdr:spPr>
        <a:xfrm>
          <a:off x="2908300" y="102527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93" name="楕円 192">
          <a:extLst>
            <a:ext uri="{FF2B5EF4-FFF2-40B4-BE49-F238E27FC236}">
              <a16:creationId xmlns:a16="http://schemas.microsoft.com/office/drawing/2014/main" id="{277B9714-6517-4A5F-8788-C3349437623C}"/>
            </a:ext>
          </a:extLst>
        </xdr:cNvPr>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137160</xdr:rowOff>
    </xdr:to>
    <xdr:cxnSp macro="">
      <xdr:nvCxnSpPr>
        <xdr:cNvPr id="194" name="直線コネクタ 193">
          <a:extLst>
            <a:ext uri="{FF2B5EF4-FFF2-40B4-BE49-F238E27FC236}">
              <a16:creationId xmlns:a16="http://schemas.microsoft.com/office/drawing/2014/main" id="{F71ED76A-C3CD-4032-83A3-C32EF61FD12F}"/>
            </a:ext>
          </a:extLst>
        </xdr:cNvPr>
        <xdr:cNvCxnSpPr/>
      </xdr:nvCxnSpPr>
      <xdr:spPr>
        <a:xfrm>
          <a:off x="2019300" y="102331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5" name="楕円 194">
          <a:extLst>
            <a:ext uri="{FF2B5EF4-FFF2-40B4-BE49-F238E27FC236}">
              <a16:creationId xmlns:a16="http://schemas.microsoft.com/office/drawing/2014/main" id="{1911374A-D384-47C8-94E8-2078A79048C7}"/>
            </a:ext>
          </a:extLst>
        </xdr:cNvPr>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89807</xdr:rowOff>
    </xdr:from>
    <xdr:to>
      <xdr:col>10</xdr:col>
      <xdr:colOff>114300</xdr:colOff>
      <xdr:row>59</xdr:row>
      <xdr:rowOff>117566</xdr:rowOff>
    </xdr:to>
    <xdr:cxnSp macro="">
      <xdr:nvCxnSpPr>
        <xdr:cNvPr id="196" name="直線コネクタ 195">
          <a:extLst>
            <a:ext uri="{FF2B5EF4-FFF2-40B4-BE49-F238E27FC236}">
              <a16:creationId xmlns:a16="http://schemas.microsoft.com/office/drawing/2014/main" id="{90C00834-4AF0-4F5E-99FA-026175672AF5}"/>
            </a:ext>
          </a:extLst>
        </xdr:cNvPr>
        <xdr:cNvCxnSpPr/>
      </xdr:nvCxnSpPr>
      <xdr:spPr>
        <a:xfrm>
          <a:off x="1130300" y="102053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66420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CDEC2C5-D051-42D7-A053-29CC32359845}"/>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8E911B3-086F-4415-B21E-38FF8D74522F}"/>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1C5142D-0C3E-4620-94BD-4225A2D8F77A}"/>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EF7754D-A5D5-433A-8D00-55D9BF9B1158}"/>
            </a:ext>
          </a:extLst>
        </xdr:cNvPr>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83655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A2D889C-BFFA-4719-B89F-9F1B07349442}"/>
            </a:ext>
          </a:extLst>
        </xdr:cNvPr>
        <xdr:cNvSpPr txBox="1"/>
      </xdr:nvSpPr>
      <xdr:spPr>
        <a:xfrm>
          <a:off x="3582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FC9C645-478D-4C48-90A0-FCEA8E1A6DDE}"/>
            </a:ext>
          </a:extLst>
        </xdr:cNvPr>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EFE3657-CFAE-4B28-88C2-00507728D364}"/>
            </a:ext>
          </a:extLst>
        </xdr:cNvPr>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6FA2FBD-438E-4443-990F-F2382400F1B2}"/>
            </a:ext>
          </a:extLst>
        </xdr:cNvPr>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DF5534E-E0F4-40B6-B922-0179868F0C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CA44248-0B18-4AFF-9C52-A51E5CD6D8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B6CDA8B-A583-4492-8C7B-79DEC00177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A0191B2-E097-4E92-809B-295369CED7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6BD096C-256D-4F07-BA51-F152E17B92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4420B1B-D767-494C-A7C8-EA8B5D6960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44BD409-D0B7-460C-92AB-E7ACDFD0EC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B0A9CA1-60CD-424E-A8D3-F61DEDFEF5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FC4C914-13D4-43BA-B6EF-A91905AB37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8D91EB9-FC48-4549-9A8F-7CFDFB13DE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D9FFC9D-7049-4B17-8648-45F7584682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C7E0621-BB25-4A59-B56D-EE3D57DDA1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98D0E92-FC99-497F-96EE-22C480FC573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66F6832-B843-43B5-BF91-093193033EC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C8379DF-A7C2-4942-805A-037804C3C6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A3D0B49-91D4-4640-A4E2-85A4C37DC87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E809289-256A-40D7-AB2E-ADCC6EFC9B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4A8A5613-DF0F-42FC-B7E4-E7F7CBD38D0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1603AAD-F970-496A-8970-CE50EBCAB7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4091A6D-950B-4F93-89E9-2525980E127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FD08D52-1487-4612-A72A-7E4B70C620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B5FC5B9-6AB0-40DA-9765-72490BB86C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BE5A015-1D2D-4941-8D5E-040A802084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A45C2E5D-D6AA-44D6-9ECE-71D9F0DB33B7}"/>
            </a:ext>
          </a:extLst>
        </xdr:cNvPr>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E838CA8-BE8C-4E64-87C5-20CD29CBA3F2}"/>
            </a:ext>
          </a:extLst>
        </xdr:cNvPr>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DFA001A2-2D01-499F-88CB-F8B8BC50D206}"/>
            </a:ext>
          </a:extLst>
        </xdr:cNvPr>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37669AF-EFA3-4FFB-8DEF-9343B02DF98A}"/>
            </a:ext>
          </a:extLst>
        </xdr:cNvPr>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E5FD0434-787C-42A6-921B-3B6AC55F366D}"/>
            </a:ext>
          </a:extLst>
        </xdr:cNvPr>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2454ED3-B13D-4DB0-9502-F5517876786F}"/>
            </a:ext>
          </a:extLst>
        </xdr:cNvPr>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CA1FF013-8AEC-472E-8E72-CCC01EB7FC3E}"/>
            </a:ext>
          </a:extLst>
        </xdr:cNvPr>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9810EE4F-665E-4E55-90AC-7BBB2F893779}"/>
            </a:ext>
          </a:extLst>
        </xdr:cNvPr>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332A757C-D4DC-4931-84A5-D9D1DE1E6C4C}"/>
            </a:ext>
          </a:extLst>
        </xdr:cNvPr>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9DA768F0-AE95-482E-818C-E7D48E67275E}"/>
            </a:ext>
          </a:extLst>
        </xdr:cNvPr>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DE2116C9-C70B-4795-9C1B-4B071B565C9B}"/>
            </a:ext>
          </a:extLst>
        </xdr:cNvPr>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B4376DD-C2DA-4444-997E-7F20DD39B3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3D53C98-5BBC-4DF3-837A-87C29F9C31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1BF00D0-B94D-4BF8-8478-7174EA46F8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A2241E-0AF3-4D2B-9CDF-57CD34ECD2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4BFF19-E75E-4580-B8A1-63BB28B9A5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108684</xdr:rowOff>
    </xdr:from>
    <xdr:to>
      <xdr:col>55</xdr:col>
      <xdr:colOff>50800</xdr:colOff>
      <xdr:row>64</xdr:row>
      <xdr:rowOff>38834</xdr:rowOff>
    </xdr:to>
    <xdr:sp macro="" textlink="">
      <xdr:nvSpPr>
        <xdr:cNvPr id="244" name="楕円 243">
          <a:extLst>
            <a:ext uri="{FF2B5EF4-FFF2-40B4-BE49-F238E27FC236}">
              <a16:creationId xmlns:a16="http://schemas.microsoft.com/office/drawing/2014/main" id="{3F06AE26-AD78-406F-BC09-9302DFCBBA5A}"/>
            </a:ext>
          </a:extLst>
        </xdr:cNvPr>
        <xdr:cNvSpPr/>
      </xdr:nvSpPr>
      <xdr:spPr>
        <a:xfrm>
          <a:off x="10426700" y="109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23611</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42F23AF9-28EA-4503-B874-C13351901508}"/>
            </a:ext>
          </a:extLst>
        </xdr:cNvPr>
        <xdr:cNvSpPr txBox="1"/>
      </xdr:nvSpPr>
      <xdr:spPr>
        <a:xfrm>
          <a:off x="10515600" y="108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108572</xdr:rowOff>
    </xdr:from>
    <xdr:to>
      <xdr:col>50</xdr:col>
      <xdr:colOff>165100</xdr:colOff>
      <xdr:row>64</xdr:row>
      <xdr:rowOff>38722</xdr:rowOff>
    </xdr:to>
    <xdr:sp macro="" textlink="">
      <xdr:nvSpPr>
        <xdr:cNvPr id="246" name="楕円 245">
          <a:extLst>
            <a:ext uri="{FF2B5EF4-FFF2-40B4-BE49-F238E27FC236}">
              <a16:creationId xmlns:a16="http://schemas.microsoft.com/office/drawing/2014/main" id="{587A212D-820B-40B3-B87A-50CDA29CFE93}"/>
            </a:ext>
          </a:extLst>
        </xdr:cNvPr>
        <xdr:cNvSpPr/>
      </xdr:nvSpPr>
      <xdr:spPr>
        <a:xfrm>
          <a:off x="9588500" y="109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159372</xdr:rowOff>
    </xdr:from>
    <xdr:to>
      <xdr:col>55</xdr:col>
      <xdr:colOff>0</xdr:colOff>
      <xdr:row>63</xdr:row>
      <xdr:rowOff>159484</xdr:rowOff>
    </xdr:to>
    <xdr:cxnSp macro="">
      <xdr:nvCxnSpPr>
        <xdr:cNvPr id="247" name="直線コネクタ 246">
          <a:extLst>
            <a:ext uri="{FF2B5EF4-FFF2-40B4-BE49-F238E27FC236}">
              <a16:creationId xmlns:a16="http://schemas.microsoft.com/office/drawing/2014/main" id="{3B639379-A090-48B6-A8D6-ACA2BEA444F6}"/>
            </a:ext>
          </a:extLst>
        </xdr:cNvPr>
        <xdr:cNvCxnSpPr/>
      </xdr:nvCxnSpPr>
      <xdr:spPr>
        <a:xfrm>
          <a:off x="9639300" y="10960722"/>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105560</xdr:rowOff>
    </xdr:from>
    <xdr:to>
      <xdr:col>46</xdr:col>
      <xdr:colOff>38100</xdr:colOff>
      <xdr:row>64</xdr:row>
      <xdr:rowOff>35710</xdr:rowOff>
    </xdr:to>
    <xdr:sp macro="" textlink="">
      <xdr:nvSpPr>
        <xdr:cNvPr id="248" name="楕円 247">
          <a:extLst>
            <a:ext uri="{FF2B5EF4-FFF2-40B4-BE49-F238E27FC236}">
              <a16:creationId xmlns:a16="http://schemas.microsoft.com/office/drawing/2014/main" id="{6E51406D-D559-4D4A-91A3-A84D959B84E8}"/>
            </a:ext>
          </a:extLst>
        </xdr:cNvPr>
        <xdr:cNvSpPr/>
      </xdr:nvSpPr>
      <xdr:spPr>
        <a:xfrm>
          <a:off x="8699500" y="109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156360</xdr:rowOff>
    </xdr:from>
    <xdr:to>
      <xdr:col>50</xdr:col>
      <xdr:colOff>114300</xdr:colOff>
      <xdr:row>63</xdr:row>
      <xdr:rowOff>159372</xdr:rowOff>
    </xdr:to>
    <xdr:cxnSp macro="">
      <xdr:nvCxnSpPr>
        <xdr:cNvPr id="249" name="直線コネクタ 248">
          <a:extLst>
            <a:ext uri="{FF2B5EF4-FFF2-40B4-BE49-F238E27FC236}">
              <a16:creationId xmlns:a16="http://schemas.microsoft.com/office/drawing/2014/main" id="{9DF560B9-80F5-4149-A5D4-522B173D7588}"/>
            </a:ext>
          </a:extLst>
        </xdr:cNvPr>
        <xdr:cNvCxnSpPr/>
      </xdr:nvCxnSpPr>
      <xdr:spPr>
        <a:xfrm>
          <a:off x="8750300" y="10957710"/>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105959</xdr:rowOff>
    </xdr:from>
    <xdr:to>
      <xdr:col>41</xdr:col>
      <xdr:colOff>101600</xdr:colOff>
      <xdr:row>64</xdr:row>
      <xdr:rowOff>36109</xdr:rowOff>
    </xdr:to>
    <xdr:sp macro="" textlink="">
      <xdr:nvSpPr>
        <xdr:cNvPr id="250" name="楕円 249">
          <a:extLst>
            <a:ext uri="{FF2B5EF4-FFF2-40B4-BE49-F238E27FC236}">
              <a16:creationId xmlns:a16="http://schemas.microsoft.com/office/drawing/2014/main" id="{93CE021D-4B66-4EB7-A85A-091B14F24A8F}"/>
            </a:ext>
          </a:extLst>
        </xdr:cNvPr>
        <xdr:cNvSpPr/>
      </xdr:nvSpPr>
      <xdr:spPr>
        <a:xfrm>
          <a:off x="7810500" y="109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156360</xdr:rowOff>
    </xdr:from>
    <xdr:to>
      <xdr:col>45</xdr:col>
      <xdr:colOff>177800</xdr:colOff>
      <xdr:row>63</xdr:row>
      <xdr:rowOff>156759</xdr:rowOff>
    </xdr:to>
    <xdr:cxnSp macro="">
      <xdr:nvCxnSpPr>
        <xdr:cNvPr id="251" name="直線コネクタ 250">
          <a:extLst>
            <a:ext uri="{FF2B5EF4-FFF2-40B4-BE49-F238E27FC236}">
              <a16:creationId xmlns:a16="http://schemas.microsoft.com/office/drawing/2014/main" id="{193D30AD-41D2-4EAB-AF37-56E1C3928845}"/>
            </a:ext>
          </a:extLst>
        </xdr:cNvPr>
        <xdr:cNvCxnSpPr/>
      </xdr:nvCxnSpPr>
      <xdr:spPr>
        <a:xfrm flipV="1">
          <a:off x="7861300" y="10957710"/>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106153</xdr:rowOff>
    </xdr:from>
    <xdr:to>
      <xdr:col>36</xdr:col>
      <xdr:colOff>165100</xdr:colOff>
      <xdr:row>64</xdr:row>
      <xdr:rowOff>36303</xdr:rowOff>
    </xdr:to>
    <xdr:sp macro="" textlink="">
      <xdr:nvSpPr>
        <xdr:cNvPr id="252" name="楕円 251">
          <a:extLst>
            <a:ext uri="{FF2B5EF4-FFF2-40B4-BE49-F238E27FC236}">
              <a16:creationId xmlns:a16="http://schemas.microsoft.com/office/drawing/2014/main" id="{8A5B3A16-9788-4683-A606-80A037EECE25}"/>
            </a:ext>
          </a:extLst>
        </xdr:cNvPr>
        <xdr:cNvSpPr/>
      </xdr:nvSpPr>
      <xdr:spPr>
        <a:xfrm>
          <a:off x="6921500" y="109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156759</xdr:rowOff>
    </xdr:from>
    <xdr:to>
      <xdr:col>41</xdr:col>
      <xdr:colOff>50800</xdr:colOff>
      <xdr:row>63</xdr:row>
      <xdr:rowOff>156953</xdr:rowOff>
    </xdr:to>
    <xdr:cxnSp macro="">
      <xdr:nvCxnSpPr>
        <xdr:cNvPr id="253" name="直線コネクタ 252">
          <a:extLst>
            <a:ext uri="{FF2B5EF4-FFF2-40B4-BE49-F238E27FC236}">
              <a16:creationId xmlns:a16="http://schemas.microsoft.com/office/drawing/2014/main" id="{0E04C16B-82F9-427C-93BC-41832139B28C}"/>
            </a:ext>
          </a:extLst>
        </xdr:cNvPr>
        <xdr:cNvCxnSpPr/>
      </xdr:nvCxnSpPr>
      <xdr:spPr>
        <a:xfrm flipV="1">
          <a:off x="6972300" y="10958109"/>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C156278-ADF4-4ADC-92B7-4D1CAD78D24E}"/>
            </a:ext>
          </a:extLst>
        </xdr:cNvPr>
        <xdr:cNvSpPr txBox="1"/>
      </xdr:nvSpPr>
      <xdr:spPr>
        <a:xfrm>
          <a:off x="9327095" y="10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0CC76EB-02B3-42A9-85D5-4DFECC35284A}"/>
            </a:ext>
          </a:extLst>
        </xdr:cNvPr>
        <xdr:cNvSpPr txBox="1"/>
      </xdr:nvSpPr>
      <xdr:spPr>
        <a:xfrm>
          <a:off x="8450795" y="10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24BF127-174C-4428-BB97-62670823F263}"/>
            </a:ext>
          </a:extLst>
        </xdr:cNvPr>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F291246-4CAC-4DCD-9072-1B443C30FA78}"/>
            </a:ext>
          </a:extLst>
        </xdr:cNvPr>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29849</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CC6B0910-0F7D-4996-A392-980DDA687789}"/>
            </a:ext>
          </a:extLst>
        </xdr:cNvPr>
        <xdr:cNvSpPr txBox="1"/>
      </xdr:nvSpPr>
      <xdr:spPr>
        <a:xfrm>
          <a:off x="9359411" y="110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26837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E6C791AD-AFAB-405E-9A62-A0EA552BDA81}"/>
            </a:ext>
          </a:extLst>
        </xdr:cNvPr>
        <xdr:cNvSpPr txBox="1"/>
      </xdr:nvSpPr>
      <xdr:spPr>
        <a:xfrm>
          <a:off x="8483111" y="109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27236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CF683BA5-A82F-40C6-8827-E3C480EA7A1A}"/>
            </a:ext>
          </a:extLst>
        </xdr:cNvPr>
        <xdr:cNvSpPr txBox="1"/>
      </xdr:nvSpPr>
      <xdr:spPr>
        <a:xfrm>
          <a:off x="7594111" y="110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27430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80AD89F1-3F39-43EF-9DAE-C045A668AFDE}"/>
            </a:ext>
          </a:extLst>
        </xdr:cNvPr>
        <xdr:cNvSpPr txBox="1"/>
      </xdr:nvSpPr>
      <xdr:spPr>
        <a:xfrm>
          <a:off x="6705111" y="110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DB7F204-B7DF-444E-B3C1-55F66481C8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6FF0B2A-3A10-4D7D-A931-E6271ADAA2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C53645C-3225-4EB0-92A7-C8EB4B84ED3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82B2ACB-D51A-42F3-8154-E83F63E8A2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7983D0B-7143-45E7-B60A-75E8CE1811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4FF8F87-11C0-484F-B2EC-22CEC53960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40642D7-4D06-4A5F-A8D4-89B3C15F317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3EC169B-AF78-440A-96C6-9888F9F857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19FA445-8480-47A6-8B28-A1804AC968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A26898A-C9BA-400C-A2A9-A0F7366B3B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70BF7D0-8CED-44AB-8F03-80284C1D4C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BD62717-921C-4C24-818A-4FEBFAF8620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F353D64-BC7A-4561-9B21-733101662DD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DA7E6DA-47EE-4B36-B6FC-08015028A54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9B86467-2C09-453C-93A4-770B36D0CEB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6AD66E6-6EC2-4180-AEBC-7CE2078B110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78EA3B8-12CE-44F7-97DF-06AA76FF1B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BBEE5EB-40B0-447D-B0A8-28F69666ADA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BA9A8B1-1CC3-4A8C-86BF-04056E80AD7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A9749BC-56AC-4A07-B76B-653724CC221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4D11CF9-DAAD-4E43-8BE2-C1FD14DF871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1E6C4C4-44F9-4A59-A15B-791C5B71068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6B56329-E1F4-40C1-9A1D-E577F0CA11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46DFD19-E733-4EA2-9555-1D4AF2F8DE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10220BA-97DC-4892-B18F-DB312B78FD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7ED5288-CBD9-4F68-B075-539554FA4097}"/>
            </a:ext>
          </a:extLst>
        </xdr:cNvPr>
        <xdr:cNvCxnSpPr/>
      </xdr:nvCxnSpPr>
      <xdr:spPr>
        <a:xfrm flipV="1">
          <a:off x="4634865"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74474E37-7F25-4CA0-8848-B5EC9F018FE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1962924-9D60-492B-9FCD-CE0503E87FD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F125240-6133-481F-9CB5-E4B1389F4843}"/>
            </a:ext>
          </a:extLst>
        </xdr:cNvPr>
        <xdr:cNvSpPr txBox="1"/>
      </xdr:nvSpPr>
      <xdr:spPr>
        <a:xfrm>
          <a:off x="4673600" y="1315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a:extLst>
            <a:ext uri="{FF2B5EF4-FFF2-40B4-BE49-F238E27FC236}">
              <a16:creationId xmlns:a16="http://schemas.microsoft.com/office/drawing/2014/main" id="{F7E8B82D-D11B-4008-88A7-C072935E49A3}"/>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40839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77CF7B9-8C90-41D5-B0D5-5424BB9F322B}"/>
            </a:ext>
          </a:extLst>
        </xdr:cNvPr>
        <xdr:cNvSpPr txBox="1"/>
      </xdr:nvSpPr>
      <xdr:spPr>
        <a:xfrm>
          <a:off x="46736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a:extLst>
            <a:ext uri="{FF2B5EF4-FFF2-40B4-BE49-F238E27FC236}">
              <a16:creationId xmlns:a16="http://schemas.microsoft.com/office/drawing/2014/main" id="{698DA3B6-B19A-4096-AA47-61F20055E88A}"/>
            </a:ext>
          </a:extLst>
        </xdr:cNvPr>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F2EE2ADA-6536-4E96-8FA8-235C2CFC5547}"/>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a:extLst>
            <a:ext uri="{FF2B5EF4-FFF2-40B4-BE49-F238E27FC236}">
              <a16:creationId xmlns:a16="http://schemas.microsoft.com/office/drawing/2014/main" id="{AB9EED9C-A95F-4BCA-AA91-0F7E2065831D}"/>
            </a:ext>
          </a:extLst>
        </xdr:cNvPr>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a:extLst>
            <a:ext uri="{FF2B5EF4-FFF2-40B4-BE49-F238E27FC236}">
              <a16:creationId xmlns:a16="http://schemas.microsoft.com/office/drawing/2014/main" id="{A91876DB-A328-40C5-BF1A-F92CFC658C04}"/>
            </a:ext>
          </a:extLst>
        </xdr:cNvPr>
        <xdr:cNvSpPr/>
      </xdr:nvSpPr>
      <xdr:spPr>
        <a:xfrm>
          <a:off x="196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A8BE8566-4183-463F-9266-2A758A4030E7}"/>
            </a:ext>
          </a:extLst>
        </xdr:cNvPr>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3C2C7DB-8C62-4B50-A482-7CAC00737C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F03541D-A72B-45D3-9D5C-5F86603894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0E376EF-1E68-4CCE-AA89-DA5FD69AD3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8C36B89-DA28-4612-A335-AB1FFDBA35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55A78F-FEC3-42BF-B110-90DA4BDBF0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152219</xdr:rowOff>
    </xdr:from>
    <xdr:to>
      <xdr:col>24</xdr:col>
      <xdr:colOff>114300</xdr:colOff>
      <xdr:row>81</xdr:row>
      <xdr:rowOff>82369</xdr:rowOff>
    </xdr:to>
    <xdr:sp macro="" textlink="">
      <xdr:nvSpPr>
        <xdr:cNvPr id="303" name="楕円 302">
          <a:extLst>
            <a:ext uri="{FF2B5EF4-FFF2-40B4-BE49-F238E27FC236}">
              <a16:creationId xmlns:a16="http://schemas.microsoft.com/office/drawing/2014/main" id="{20FAD1D0-D89E-4640-A40B-41D512CB2DDE}"/>
            </a:ext>
          </a:extLst>
        </xdr:cNvPr>
        <xdr:cNvSpPr/>
      </xdr:nvSpPr>
      <xdr:spPr>
        <a:xfrm>
          <a:off x="45847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3646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6E98A54-1740-44AD-9FFE-B105C86DB4C5}"/>
            </a:ext>
          </a:extLst>
        </xdr:cNvPr>
        <xdr:cNvSpPr txBox="1"/>
      </xdr:nvSpPr>
      <xdr:spPr>
        <a:xfrm>
          <a:off x="4673600" y="1371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117929</xdr:rowOff>
    </xdr:from>
    <xdr:to>
      <xdr:col>20</xdr:col>
      <xdr:colOff>38100</xdr:colOff>
      <xdr:row>81</xdr:row>
      <xdr:rowOff>48079</xdr:rowOff>
    </xdr:to>
    <xdr:sp macro="" textlink="">
      <xdr:nvSpPr>
        <xdr:cNvPr id="305" name="楕円 304">
          <a:extLst>
            <a:ext uri="{FF2B5EF4-FFF2-40B4-BE49-F238E27FC236}">
              <a16:creationId xmlns:a16="http://schemas.microsoft.com/office/drawing/2014/main" id="{D22CC374-4398-45B6-A3A0-1801A8EFCE76}"/>
            </a:ext>
          </a:extLst>
        </xdr:cNvPr>
        <xdr:cNvSpPr/>
      </xdr:nvSpPr>
      <xdr:spPr>
        <a:xfrm>
          <a:off x="3746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168729</xdr:rowOff>
    </xdr:from>
    <xdr:to>
      <xdr:col>24</xdr:col>
      <xdr:colOff>63500</xdr:colOff>
      <xdr:row>81</xdr:row>
      <xdr:rowOff>31569</xdr:rowOff>
    </xdr:to>
    <xdr:cxnSp macro="">
      <xdr:nvCxnSpPr>
        <xdr:cNvPr id="306" name="直線コネクタ 305">
          <a:extLst>
            <a:ext uri="{FF2B5EF4-FFF2-40B4-BE49-F238E27FC236}">
              <a16:creationId xmlns:a16="http://schemas.microsoft.com/office/drawing/2014/main" id="{67D0763A-2033-44A0-B140-605E58080253}"/>
            </a:ext>
          </a:extLst>
        </xdr:cNvPr>
        <xdr:cNvCxnSpPr/>
      </xdr:nvCxnSpPr>
      <xdr:spPr>
        <a:xfrm>
          <a:off x="3797300" y="138847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82006</xdr:rowOff>
    </xdr:from>
    <xdr:to>
      <xdr:col>15</xdr:col>
      <xdr:colOff>101600</xdr:colOff>
      <xdr:row>81</xdr:row>
      <xdr:rowOff>12156</xdr:rowOff>
    </xdr:to>
    <xdr:sp macro="" textlink="">
      <xdr:nvSpPr>
        <xdr:cNvPr id="307" name="楕円 306">
          <a:extLst>
            <a:ext uri="{FF2B5EF4-FFF2-40B4-BE49-F238E27FC236}">
              <a16:creationId xmlns:a16="http://schemas.microsoft.com/office/drawing/2014/main" id="{3D467BB5-7828-49BB-8163-AC0ECF0BD8D6}"/>
            </a:ext>
          </a:extLst>
        </xdr:cNvPr>
        <xdr:cNvSpPr/>
      </xdr:nvSpPr>
      <xdr:spPr>
        <a:xfrm>
          <a:off x="2857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132806</xdr:rowOff>
    </xdr:from>
    <xdr:to>
      <xdr:col>19</xdr:col>
      <xdr:colOff>177800</xdr:colOff>
      <xdr:row>80</xdr:row>
      <xdr:rowOff>168729</xdr:rowOff>
    </xdr:to>
    <xdr:cxnSp macro="">
      <xdr:nvCxnSpPr>
        <xdr:cNvPr id="308" name="直線コネクタ 307">
          <a:extLst>
            <a:ext uri="{FF2B5EF4-FFF2-40B4-BE49-F238E27FC236}">
              <a16:creationId xmlns:a16="http://schemas.microsoft.com/office/drawing/2014/main" id="{53C6F704-91E5-4ABF-BD04-FB6BF491C684}"/>
            </a:ext>
          </a:extLst>
        </xdr:cNvPr>
        <xdr:cNvCxnSpPr/>
      </xdr:nvCxnSpPr>
      <xdr:spPr>
        <a:xfrm>
          <a:off x="2908300" y="138488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75474</xdr:rowOff>
    </xdr:from>
    <xdr:to>
      <xdr:col>10</xdr:col>
      <xdr:colOff>165100</xdr:colOff>
      <xdr:row>81</xdr:row>
      <xdr:rowOff>5624</xdr:rowOff>
    </xdr:to>
    <xdr:sp macro="" textlink="">
      <xdr:nvSpPr>
        <xdr:cNvPr id="309" name="楕円 308">
          <a:extLst>
            <a:ext uri="{FF2B5EF4-FFF2-40B4-BE49-F238E27FC236}">
              <a16:creationId xmlns:a16="http://schemas.microsoft.com/office/drawing/2014/main" id="{2745D9CC-9207-4C1C-B790-45EF4AA78C15}"/>
            </a:ext>
          </a:extLst>
        </xdr:cNvPr>
        <xdr:cNvSpPr/>
      </xdr:nvSpPr>
      <xdr:spPr>
        <a:xfrm>
          <a:off x="196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126274</xdr:rowOff>
    </xdr:from>
    <xdr:to>
      <xdr:col>15</xdr:col>
      <xdr:colOff>50800</xdr:colOff>
      <xdr:row>80</xdr:row>
      <xdr:rowOff>132806</xdr:rowOff>
    </xdr:to>
    <xdr:cxnSp macro="">
      <xdr:nvCxnSpPr>
        <xdr:cNvPr id="310" name="直線コネクタ 309">
          <a:extLst>
            <a:ext uri="{FF2B5EF4-FFF2-40B4-BE49-F238E27FC236}">
              <a16:creationId xmlns:a16="http://schemas.microsoft.com/office/drawing/2014/main" id="{11CA5707-8ADD-4D5D-A77B-77B4A9C22A5E}"/>
            </a:ext>
          </a:extLst>
        </xdr:cNvPr>
        <xdr:cNvCxnSpPr/>
      </xdr:nvCxnSpPr>
      <xdr:spPr>
        <a:xfrm>
          <a:off x="2019300" y="138422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26488</xdr:rowOff>
    </xdr:from>
    <xdr:to>
      <xdr:col>6</xdr:col>
      <xdr:colOff>38100</xdr:colOff>
      <xdr:row>80</xdr:row>
      <xdr:rowOff>128088</xdr:rowOff>
    </xdr:to>
    <xdr:sp macro="" textlink="">
      <xdr:nvSpPr>
        <xdr:cNvPr id="311" name="楕円 310">
          <a:extLst>
            <a:ext uri="{FF2B5EF4-FFF2-40B4-BE49-F238E27FC236}">
              <a16:creationId xmlns:a16="http://schemas.microsoft.com/office/drawing/2014/main" id="{8B82F0A8-74ED-411F-8168-6CF301038528}"/>
            </a:ext>
          </a:extLst>
        </xdr:cNvPr>
        <xdr:cNvSpPr/>
      </xdr:nvSpPr>
      <xdr:spPr>
        <a:xfrm>
          <a:off x="1079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77288</xdr:rowOff>
    </xdr:from>
    <xdr:to>
      <xdr:col>10</xdr:col>
      <xdr:colOff>114300</xdr:colOff>
      <xdr:row>80</xdr:row>
      <xdr:rowOff>126274</xdr:rowOff>
    </xdr:to>
    <xdr:cxnSp macro="">
      <xdr:nvCxnSpPr>
        <xdr:cNvPr id="312" name="直線コネクタ 311">
          <a:extLst>
            <a:ext uri="{FF2B5EF4-FFF2-40B4-BE49-F238E27FC236}">
              <a16:creationId xmlns:a16="http://schemas.microsoft.com/office/drawing/2014/main" id="{48525D4E-48E2-4DBC-A3C0-22F25FC345E3}"/>
            </a:ext>
          </a:extLst>
        </xdr:cNvPr>
        <xdr:cNvCxnSpPr/>
      </xdr:nvCxnSpPr>
      <xdr:spPr>
        <a:xfrm>
          <a:off x="1130300" y="137932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3" name="n_1aveValue【公営住宅】&#10;有形固定資産減価償却率">
          <a:extLst>
            <a:ext uri="{FF2B5EF4-FFF2-40B4-BE49-F238E27FC236}">
              <a16:creationId xmlns:a16="http://schemas.microsoft.com/office/drawing/2014/main" id="{0F7445B1-4BFC-4AE0-A4F7-4CA358E9FA2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14" name="n_2aveValue【公営住宅】&#10;有形固定資産減価償却率">
          <a:extLst>
            <a:ext uri="{FF2B5EF4-FFF2-40B4-BE49-F238E27FC236}">
              <a16:creationId xmlns:a16="http://schemas.microsoft.com/office/drawing/2014/main" id="{79518BE3-EF19-4C40-BD13-728EC3E50BBE}"/>
            </a:ext>
          </a:extLst>
        </xdr:cNvPr>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133911</xdr:rowOff>
    </xdr:from>
    <xdr:ext cx="405111" cy="259045"/>
    <xdr:sp macro="" textlink="">
      <xdr:nvSpPr>
        <xdr:cNvPr id="315" name="n_3aveValue【公営住宅】&#10;有形固定資産減価償却率">
          <a:extLst>
            <a:ext uri="{FF2B5EF4-FFF2-40B4-BE49-F238E27FC236}">
              <a16:creationId xmlns:a16="http://schemas.microsoft.com/office/drawing/2014/main" id="{929E838B-C41B-4B02-87E5-AD287B2C468C}"/>
            </a:ext>
          </a:extLst>
        </xdr:cNvPr>
        <xdr:cNvSpPr txBox="1"/>
      </xdr:nvSpPr>
      <xdr:spPr>
        <a:xfrm>
          <a:off x="1816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58346B00-4CF6-4F3F-970D-21031C93BFB4}"/>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64606</xdr:rowOff>
    </xdr:from>
    <xdr:ext cx="405111" cy="259045"/>
    <xdr:sp macro="" textlink="">
      <xdr:nvSpPr>
        <xdr:cNvPr id="317" name="n_1mainValue【公営住宅】&#10;有形固定資産減価償却率">
          <a:extLst>
            <a:ext uri="{FF2B5EF4-FFF2-40B4-BE49-F238E27FC236}">
              <a16:creationId xmlns:a16="http://schemas.microsoft.com/office/drawing/2014/main" id="{DFD6A73A-E04B-4D9B-998B-B3E553057C60}"/>
            </a:ext>
          </a:extLst>
        </xdr:cNvPr>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28683</xdr:rowOff>
    </xdr:from>
    <xdr:ext cx="405111" cy="259045"/>
    <xdr:sp macro="" textlink="">
      <xdr:nvSpPr>
        <xdr:cNvPr id="318" name="n_2mainValue【公営住宅】&#10;有形固定資産減価償却率">
          <a:extLst>
            <a:ext uri="{FF2B5EF4-FFF2-40B4-BE49-F238E27FC236}">
              <a16:creationId xmlns:a16="http://schemas.microsoft.com/office/drawing/2014/main" id="{E7361522-67EC-4984-A2D8-68A1293E230F}"/>
            </a:ext>
          </a:extLst>
        </xdr:cNvPr>
        <xdr:cNvSpPr txBox="1"/>
      </xdr:nvSpPr>
      <xdr:spPr>
        <a:xfrm>
          <a:off x="2705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319" name="n_3mainValue【公営住宅】&#10;有形固定資産減価償却率">
          <a:extLst>
            <a:ext uri="{FF2B5EF4-FFF2-40B4-BE49-F238E27FC236}">
              <a16:creationId xmlns:a16="http://schemas.microsoft.com/office/drawing/2014/main" id="{7A00AB01-0020-4E1D-8189-6006289F7611}"/>
            </a:ext>
          </a:extLst>
        </xdr:cNvPr>
        <xdr:cNvSpPr txBox="1"/>
      </xdr:nvSpPr>
      <xdr:spPr>
        <a:xfrm>
          <a:off x="1816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144615</xdr:rowOff>
    </xdr:from>
    <xdr:ext cx="405111" cy="259045"/>
    <xdr:sp macro="" textlink="">
      <xdr:nvSpPr>
        <xdr:cNvPr id="320" name="n_4mainValue【公営住宅】&#10;有形固定資産減価償却率">
          <a:extLst>
            <a:ext uri="{FF2B5EF4-FFF2-40B4-BE49-F238E27FC236}">
              <a16:creationId xmlns:a16="http://schemas.microsoft.com/office/drawing/2014/main" id="{94347564-B777-4BAF-8722-21042B742EDC}"/>
            </a:ext>
          </a:extLst>
        </xdr:cNvPr>
        <xdr:cNvSpPr txBox="1"/>
      </xdr:nvSpPr>
      <xdr:spPr>
        <a:xfrm>
          <a:off x="927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A828967-CB32-4A8C-AA55-AB84F48F43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F7E3D2F-1A2D-4EEA-A64D-6EB75FD60D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53B5DE2-4A69-4A71-B2E3-C97C83C492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44F6667-ABB9-46E3-B3B0-E5398BD0DB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15588FB-F039-4A72-8060-6047586753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2EC9EE0-7344-4034-A92B-839DB83D6A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34BC5B2-344E-4758-B901-C857A12576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2EFF79B-838D-4621-AD3D-78B8FCE271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C5ED5EB-74E5-45F2-B5F5-EE0CFE2021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CF3F70E-C46D-44FD-A166-74CEE752EC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38D09A7F-B8FF-424F-B0EC-93FFD47508E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83C3EDD2-D9FD-4722-93D8-A66FCE11F28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1C4E0478-FCB0-415C-A7F7-98AB49BD347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17607B0D-BE30-41A3-9F99-7B271CCD4E0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29CE15E4-324C-46D5-9E9A-27840CA0E53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E5148C54-5B1C-419E-A9D6-77FAEBEB090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FA63C6AD-76F7-4DD8-8027-3B3DFC5D7CA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63949632-20A6-4B83-B14B-C13D593E867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100D40D-6789-4913-A8FC-6FCF3DEF2C1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9D9E43C2-9BE2-4F7E-B492-2859D66BF0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E6028565-4AEA-4D16-8F5E-43D9D76D24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FB6E8CAF-2A0C-4C41-B782-D5D102D89CFA}"/>
            </a:ext>
          </a:extLst>
        </xdr:cNvPr>
        <xdr:cNvCxnSpPr/>
      </xdr:nvCxnSpPr>
      <xdr:spPr>
        <a:xfrm flipV="1">
          <a:off x="10476865" y="13441375"/>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26837A7E-E93D-4B6C-924B-F6B81488BA77}"/>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B0C336C2-93A9-4C6F-B80C-C74454E091F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a:extLst>
            <a:ext uri="{FF2B5EF4-FFF2-40B4-BE49-F238E27FC236}">
              <a16:creationId xmlns:a16="http://schemas.microsoft.com/office/drawing/2014/main" id="{64C02554-9885-4ADF-9FE4-6B4B884FAE0A}"/>
            </a:ext>
          </a:extLst>
        </xdr:cNvPr>
        <xdr:cNvSpPr txBox="1"/>
      </xdr:nvSpPr>
      <xdr:spPr>
        <a:xfrm>
          <a:off x="10515600" y="132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a:extLst>
            <a:ext uri="{FF2B5EF4-FFF2-40B4-BE49-F238E27FC236}">
              <a16:creationId xmlns:a16="http://schemas.microsoft.com/office/drawing/2014/main" id="{9C772355-6BDD-4D6E-A06B-A61157FACEEC}"/>
            </a:ext>
          </a:extLst>
        </xdr:cNvPr>
        <xdr:cNvCxnSpPr/>
      </xdr:nvCxnSpPr>
      <xdr:spPr>
        <a:xfrm>
          <a:off x="10388600" y="1344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49040</xdr:rowOff>
    </xdr:from>
    <xdr:ext cx="469744" cy="259045"/>
    <xdr:sp macro="" textlink="">
      <xdr:nvSpPr>
        <xdr:cNvPr id="347" name="【公営住宅】&#10;一人当たり面積平均値テキスト">
          <a:extLst>
            <a:ext uri="{FF2B5EF4-FFF2-40B4-BE49-F238E27FC236}">
              <a16:creationId xmlns:a16="http://schemas.microsoft.com/office/drawing/2014/main" id="{CDFE157F-1FED-4A54-989D-DD0FC9D2ADEA}"/>
            </a:ext>
          </a:extLst>
        </xdr:cNvPr>
        <xdr:cNvSpPr txBox="1"/>
      </xdr:nvSpPr>
      <xdr:spPr>
        <a:xfrm>
          <a:off x="10515600" y="14450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a:extLst>
            <a:ext uri="{FF2B5EF4-FFF2-40B4-BE49-F238E27FC236}">
              <a16:creationId xmlns:a16="http://schemas.microsoft.com/office/drawing/2014/main" id="{21A52F4F-CD35-4AAD-8690-91835AFF6058}"/>
            </a:ext>
          </a:extLst>
        </xdr:cNvPr>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a:extLst>
            <a:ext uri="{FF2B5EF4-FFF2-40B4-BE49-F238E27FC236}">
              <a16:creationId xmlns:a16="http://schemas.microsoft.com/office/drawing/2014/main" id="{B9370C22-975E-430F-BAA7-C96CE380B8E5}"/>
            </a:ext>
          </a:extLst>
        </xdr:cNvPr>
        <xdr:cNvSpPr/>
      </xdr:nvSpPr>
      <xdr:spPr>
        <a:xfrm>
          <a:off x="9588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a:extLst>
            <a:ext uri="{FF2B5EF4-FFF2-40B4-BE49-F238E27FC236}">
              <a16:creationId xmlns:a16="http://schemas.microsoft.com/office/drawing/2014/main" id="{494D9914-A8B5-484B-A51B-AE26B6C4D405}"/>
            </a:ext>
          </a:extLst>
        </xdr:cNvPr>
        <xdr:cNvSpPr/>
      </xdr:nvSpPr>
      <xdr:spPr>
        <a:xfrm>
          <a:off x="8699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a:extLst>
            <a:ext uri="{FF2B5EF4-FFF2-40B4-BE49-F238E27FC236}">
              <a16:creationId xmlns:a16="http://schemas.microsoft.com/office/drawing/2014/main" id="{179FD644-F27A-49F3-B324-507913CB05A3}"/>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a:extLst>
            <a:ext uri="{FF2B5EF4-FFF2-40B4-BE49-F238E27FC236}">
              <a16:creationId xmlns:a16="http://schemas.microsoft.com/office/drawing/2014/main" id="{6E76DF2A-E975-4444-A770-34248B2DE119}"/>
            </a:ext>
          </a:extLst>
        </xdr:cNvPr>
        <xdr:cNvSpPr/>
      </xdr:nvSpPr>
      <xdr:spPr>
        <a:xfrm>
          <a:off x="6921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A872207-4958-406C-AFC8-44967EE12D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44C0D36-439D-44BF-BC30-FB937AFBF4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FBFF405-3202-407B-9B99-379E67B116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B630B5C-8EBA-4885-B95F-B2C71D27AF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D4F437B-7A56-4868-8BE1-81C6CFC83C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63652</xdr:rowOff>
    </xdr:from>
    <xdr:to>
      <xdr:col>55</xdr:col>
      <xdr:colOff>50800</xdr:colOff>
      <xdr:row>85</xdr:row>
      <xdr:rowOff>165252</xdr:rowOff>
    </xdr:to>
    <xdr:sp macro="" textlink="">
      <xdr:nvSpPr>
        <xdr:cNvPr id="358" name="楕円 357">
          <a:extLst>
            <a:ext uri="{FF2B5EF4-FFF2-40B4-BE49-F238E27FC236}">
              <a16:creationId xmlns:a16="http://schemas.microsoft.com/office/drawing/2014/main" id="{3577F898-DCBC-448D-BEDB-9A296647B7EF}"/>
            </a:ext>
          </a:extLst>
        </xdr:cNvPr>
        <xdr:cNvSpPr/>
      </xdr:nvSpPr>
      <xdr:spPr>
        <a:xfrm>
          <a:off x="104267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4589</xdr:rowOff>
    </xdr:from>
    <xdr:ext cx="469744" cy="259045"/>
    <xdr:sp macro="" textlink="">
      <xdr:nvSpPr>
        <xdr:cNvPr id="359" name="【公営住宅】&#10;一人当たり面積該当値テキスト">
          <a:extLst>
            <a:ext uri="{FF2B5EF4-FFF2-40B4-BE49-F238E27FC236}">
              <a16:creationId xmlns:a16="http://schemas.microsoft.com/office/drawing/2014/main" id="{771B1AB2-4254-4AF0-A321-6284641C16B4}"/>
            </a:ext>
          </a:extLst>
        </xdr:cNvPr>
        <xdr:cNvSpPr txBox="1"/>
      </xdr:nvSpPr>
      <xdr:spPr>
        <a:xfrm>
          <a:off x="10515600" y="1457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63652</xdr:rowOff>
    </xdr:from>
    <xdr:to>
      <xdr:col>50</xdr:col>
      <xdr:colOff>165100</xdr:colOff>
      <xdr:row>85</xdr:row>
      <xdr:rowOff>165252</xdr:rowOff>
    </xdr:to>
    <xdr:sp macro="" textlink="">
      <xdr:nvSpPr>
        <xdr:cNvPr id="360" name="楕円 359">
          <a:extLst>
            <a:ext uri="{FF2B5EF4-FFF2-40B4-BE49-F238E27FC236}">
              <a16:creationId xmlns:a16="http://schemas.microsoft.com/office/drawing/2014/main" id="{F69FBCE8-9646-4E06-9DC5-412E9024A602}"/>
            </a:ext>
          </a:extLst>
        </xdr:cNvPr>
        <xdr:cNvSpPr/>
      </xdr:nvSpPr>
      <xdr:spPr>
        <a:xfrm>
          <a:off x="9588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114452</xdr:rowOff>
    </xdr:from>
    <xdr:to>
      <xdr:col>55</xdr:col>
      <xdr:colOff>0</xdr:colOff>
      <xdr:row>85</xdr:row>
      <xdr:rowOff>114452</xdr:rowOff>
    </xdr:to>
    <xdr:cxnSp macro="">
      <xdr:nvCxnSpPr>
        <xdr:cNvPr id="361" name="直線コネクタ 360">
          <a:extLst>
            <a:ext uri="{FF2B5EF4-FFF2-40B4-BE49-F238E27FC236}">
              <a16:creationId xmlns:a16="http://schemas.microsoft.com/office/drawing/2014/main" id="{D74A4B33-931C-4278-AFC3-B1ECBC37A0DD}"/>
            </a:ext>
          </a:extLst>
        </xdr:cNvPr>
        <xdr:cNvCxnSpPr/>
      </xdr:nvCxnSpPr>
      <xdr:spPr>
        <a:xfrm>
          <a:off x="9639300" y="14687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63424</xdr:rowOff>
    </xdr:from>
    <xdr:to>
      <xdr:col>46</xdr:col>
      <xdr:colOff>38100</xdr:colOff>
      <xdr:row>85</xdr:row>
      <xdr:rowOff>165024</xdr:rowOff>
    </xdr:to>
    <xdr:sp macro="" textlink="">
      <xdr:nvSpPr>
        <xdr:cNvPr id="362" name="楕円 361">
          <a:extLst>
            <a:ext uri="{FF2B5EF4-FFF2-40B4-BE49-F238E27FC236}">
              <a16:creationId xmlns:a16="http://schemas.microsoft.com/office/drawing/2014/main" id="{7E99C83A-9B89-4D77-A842-0B7166A7D5AA}"/>
            </a:ext>
          </a:extLst>
        </xdr:cNvPr>
        <xdr:cNvSpPr/>
      </xdr:nvSpPr>
      <xdr:spPr>
        <a:xfrm>
          <a:off x="8699500" y="146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114224</xdr:rowOff>
    </xdr:from>
    <xdr:to>
      <xdr:col>50</xdr:col>
      <xdr:colOff>114300</xdr:colOff>
      <xdr:row>85</xdr:row>
      <xdr:rowOff>114452</xdr:rowOff>
    </xdr:to>
    <xdr:cxnSp macro="">
      <xdr:nvCxnSpPr>
        <xdr:cNvPr id="363" name="直線コネクタ 362">
          <a:extLst>
            <a:ext uri="{FF2B5EF4-FFF2-40B4-BE49-F238E27FC236}">
              <a16:creationId xmlns:a16="http://schemas.microsoft.com/office/drawing/2014/main" id="{4B5887E8-84F2-485E-A369-43EBB87AE5AA}"/>
            </a:ext>
          </a:extLst>
        </xdr:cNvPr>
        <xdr:cNvCxnSpPr/>
      </xdr:nvCxnSpPr>
      <xdr:spPr>
        <a:xfrm>
          <a:off x="8750300" y="1468747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62967</xdr:rowOff>
    </xdr:from>
    <xdr:to>
      <xdr:col>41</xdr:col>
      <xdr:colOff>101600</xdr:colOff>
      <xdr:row>85</xdr:row>
      <xdr:rowOff>164567</xdr:rowOff>
    </xdr:to>
    <xdr:sp macro="" textlink="">
      <xdr:nvSpPr>
        <xdr:cNvPr id="364" name="楕円 363">
          <a:extLst>
            <a:ext uri="{FF2B5EF4-FFF2-40B4-BE49-F238E27FC236}">
              <a16:creationId xmlns:a16="http://schemas.microsoft.com/office/drawing/2014/main" id="{3DBBD398-186E-4FCD-A9D5-BB41CB6753D1}"/>
            </a:ext>
          </a:extLst>
        </xdr:cNvPr>
        <xdr:cNvSpPr/>
      </xdr:nvSpPr>
      <xdr:spPr>
        <a:xfrm>
          <a:off x="7810500" y="146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113767</xdr:rowOff>
    </xdr:from>
    <xdr:to>
      <xdr:col>45</xdr:col>
      <xdr:colOff>177800</xdr:colOff>
      <xdr:row>85</xdr:row>
      <xdr:rowOff>114224</xdr:rowOff>
    </xdr:to>
    <xdr:cxnSp macro="">
      <xdr:nvCxnSpPr>
        <xdr:cNvPr id="365" name="直線コネクタ 364">
          <a:extLst>
            <a:ext uri="{FF2B5EF4-FFF2-40B4-BE49-F238E27FC236}">
              <a16:creationId xmlns:a16="http://schemas.microsoft.com/office/drawing/2014/main" id="{B8926A50-9758-4A42-8EA4-C20892C2429B}"/>
            </a:ext>
          </a:extLst>
        </xdr:cNvPr>
        <xdr:cNvCxnSpPr/>
      </xdr:nvCxnSpPr>
      <xdr:spPr>
        <a:xfrm>
          <a:off x="7861300" y="146870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63195</xdr:rowOff>
    </xdr:from>
    <xdr:to>
      <xdr:col>36</xdr:col>
      <xdr:colOff>165100</xdr:colOff>
      <xdr:row>85</xdr:row>
      <xdr:rowOff>164795</xdr:rowOff>
    </xdr:to>
    <xdr:sp macro="" textlink="">
      <xdr:nvSpPr>
        <xdr:cNvPr id="366" name="楕円 365">
          <a:extLst>
            <a:ext uri="{FF2B5EF4-FFF2-40B4-BE49-F238E27FC236}">
              <a16:creationId xmlns:a16="http://schemas.microsoft.com/office/drawing/2014/main" id="{3BADF821-1C4B-4AB2-8A64-2AC4A6B97748}"/>
            </a:ext>
          </a:extLst>
        </xdr:cNvPr>
        <xdr:cNvSpPr/>
      </xdr:nvSpPr>
      <xdr:spPr>
        <a:xfrm>
          <a:off x="6921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113767</xdr:rowOff>
    </xdr:from>
    <xdr:to>
      <xdr:col>41</xdr:col>
      <xdr:colOff>50800</xdr:colOff>
      <xdr:row>85</xdr:row>
      <xdr:rowOff>113995</xdr:rowOff>
    </xdr:to>
    <xdr:cxnSp macro="">
      <xdr:nvCxnSpPr>
        <xdr:cNvPr id="367" name="直線コネクタ 366">
          <a:extLst>
            <a:ext uri="{FF2B5EF4-FFF2-40B4-BE49-F238E27FC236}">
              <a16:creationId xmlns:a16="http://schemas.microsoft.com/office/drawing/2014/main" id="{1C9A9D43-A801-4BC7-9291-C9D526248531}"/>
            </a:ext>
          </a:extLst>
        </xdr:cNvPr>
        <xdr:cNvCxnSpPr/>
      </xdr:nvCxnSpPr>
      <xdr:spPr>
        <a:xfrm flipV="1">
          <a:off x="6972300" y="146870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145203</xdr:rowOff>
    </xdr:from>
    <xdr:ext cx="469744" cy="259045"/>
    <xdr:sp macro="" textlink="">
      <xdr:nvSpPr>
        <xdr:cNvPr id="368" name="n_1aveValue【公営住宅】&#10;一人当たり面積">
          <a:extLst>
            <a:ext uri="{FF2B5EF4-FFF2-40B4-BE49-F238E27FC236}">
              <a16:creationId xmlns:a16="http://schemas.microsoft.com/office/drawing/2014/main" id="{F29FDA68-A639-4FF3-86A3-62937AF977BE}"/>
            </a:ext>
          </a:extLst>
        </xdr:cNvPr>
        <xdr:cNvSpPr txBox="1"/>
      </xdr:nvSpPr>
      <xdr:spPr>
        <a:xfrm>
          <a:off x="93917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146118</xdr:rowOff>
    </xdr:from>
    <xdr:ext cx="469744" cy="259045"/>
    <xdr:sp macro="" textlink="">
      <xdr:nvSpPr>
        <xdr:cNvPr id="369" name="n_2aveValue【公営住宅】&#10;一人当たり面積">
          <a:extLst>
            <a:ext uri="{FF2B5EF4-FFF2-40B4-BE49-F238E27FC236}">
              <a16:creationId xmlns:a16="http://schemas.microsoft.com/office/drawing/2014/main" id="{A36DACC1-3476-4C5A-9DF8-E63E909C828C}"/>
            </a:ext>
          </a:extLst>
        </xdr:cNvPr>
        <xdr:cNvSpPr txBox="1"/>
      </xdr:nvSpPr>
      <xdr:spPr>
        <a:xfrm>
          <a:off x="8515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0" name="n_3aveValue【公営住宅】&#10;一人当たり面積">
          <a:extLst>
            <a:ext uri="{FF2B5EF4-FFF2-40B4-BE49-F238E27FC236}">
              <a16:creationId xmlns:a16="http://schemas.microsoft.com/office/drawing/2014/main" id="{D049748D-F578-4A7E-B4D5-8286BC997735}"/>
            </a:ext>
          </a:extLst>
        </xdr:cNvPr>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138574</xdr:rowOff>
    </xdr:from>
    <xdr:ext cx="469744" cy="259045"/>
    <xdr:sp macro="" textlink="">
      <xdr:nvSpPr>
        <xdr:cNvPr id="371" name="n_4aveValue【公営住宅】&#10;一人当たり面積">
          <a:extLst>
            <a:ext uri="{FF2B5EF4-FFF2-40B4-BE49-F238E27FC236}">
              <a16:creationId xmlns:a16="http://schemas.microsoft.com/office/drawing/2014/main" id="{B6225092-06DD-4379-B553-26E6CF4B8D01}"/>
            </a:ext>
          </a:extLst>
        </xdr:cNvPr>
        <xdr:cNvSpPr txBox="1"/>
      </xdr:nvSpPr>
      <xdr:spPr>
        <a:xfrm>
          <a:off x="6737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156379</xdr:rowOff>
    </xdr:from>
    <xdr:ext cx="469744" cy="259045"/>
    <xdr:sp macro="" textlink="">
      <xdr:nvSpPr>
        <xdr:cNvPr id="372" name="n_1mainValue【公営住宅】&#10;一人当たり面積">
          <a:extLst>
            <a:ext uri="{FF2B5EF4-FFF2-40B4-BE49-F238E27FC236}">
              <a16:creationId xmlns:a16="http://schemas.microsoft.com/office/drawing/2014/main" id="{8CA7A77B-1766-462B-876B-940ED8AC016C}"/>
            </a:ext>
          </a:extLst>
        </xdr:cNvPr>
        <xdr:cNvSpPr txBox="1"/>
      </xdr:nvSpPr>
      <xdr:spPr>
        <a:xfrm>
          <a:off x="93917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156151</xdr:rowOff>
    </xdr:from>
    <xdr:ext cx="469744" cy="259045"/>
    <xdr:sp macro="" textlink="">
      <xdr:nvSpPr>
        <xdr:cNvPr id="373" name="n_2mainValue【公営住宅】&#10;一人当たり面積">
          <a:extLst>
            <a:ext uri="{FF2B5EF4-FFF2-40B4-BE49-F238E27FC236}">
              <a16:creationId xmlns:a16="http://schemas.microsoft.com/office/drawing/2014/main" id="{1256D88E-DD53-412F-BCE2-B096B327ABA0}"/>
            </a:ext>
          </a:extLst>
        </xdr:cNvPr>
        <xdr:cNvSpPr txBox="1"/>
      </xdr:nvSpPr>
      <xdr:spPr>
        <a:xfrm>
          <a:off x="8515427" y="1472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155694</xdr:rowOff>
    </xdr:from>
    <xdr:ext cx="469744" cy="259045"/>
    <xdr:sp macro="" textlink="">
      <xdr:nvSpPr>
        <xdr:cNvPr id="374" name="n_3mainValue【公営住宅】&#10;一人当たり面積">
          <a:extLst>
            <a:ext uri="{FF2B5EF4-FFF2-40B4-BE49-F238E27FC236}">
              <a16:creationId xmlns:a16="http://schemas.microsoft.com/office/drawing/2014/main" id="{135847D5-AC14-405F-8F01-DD4DCD919724}"/>
            </a:ext>
          </a:extLst>
        </xdr:cNvPr>
        <xdr:cNvSpPr txBox="1"/>
      </xdr:nvSpPr>
      <xdr:spPr>
        <a:xfrm>
          <a:off x="7626427" y="147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155922</xdr:rowOff>
    </xdr:from>
    <xdr:ext cx="469744" cy="259045"/>
    <xdr:sp macro="" textlink="">
      <xdr:nvSpPr>
        <xdr:cNvPr id="375" name="n_4mainValue【公営住宅】&#10;一人当たり面積">
          <a:extLst>
            <a:ext uri="{FF2B5EF4-FFF2-40B4-BE49-F238E27FC236}">
              <a16:creationId xmlns:a16="http://schemas.microsoft.com/office/drawing/2014/main" id="{A86D3675-AEFF-4FCE-BA86-8621EDFB0E4C}"/>
            </a:ext>
          </a:extLst>
        </xdr:cNvPr>
        <xdr:cNvSpPr txBox="1"/>
      </xdr:nvSpPr>
      <xdr:spPr>
        <a:xfrm>
          <a:off x="67374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918A8CC-7A3B-43A0-AF48-C49065FA0E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C6780B3-712D-445F-83D5-D61F5E8B32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96E1F05-DD45-4148-888A-3FC0552C01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D13D254-B2DC-4024-A045-0B0A844153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B5B25E0-92BE-4B9C-8F7F-58E5EC0B96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21C18E6-EACA-4103-8238-9986EE83D7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CEF6C58E-0F9E-4030-B426-0B52727C1F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50DE2EB-DB64-4A6E-BB42-7396F9C6171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D4A19989-C562-49C0-853D-CC1B856C57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413209D6-84CE-4823-A392-74D1094F27C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1B9323C9-EFDC-47F3-BEE2-E13AADAAEF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5D32C140-C80E-4E8D-9881-EA37F245533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58714417-2FFD-4C65-B776-779ED5D163B6}"/>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224ED6E7-F457-492F-8E16-5FB86072F9D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50F20946-E345-404C-9088-DBD787C8C45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E41B750D-5EA8-4D36-B81C-166EE47FED0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894B1D71-475B-4C85-B0FF-93394FB4F85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EC500122-FA1B-4F4D-9C43-A3E42818F60C}"/>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E22489B8-999F-456B-ACF0-C567403198C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8E0078C3-E6D4-4675-B368-00A597C390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3477CB04-56C7-4918-817F-494C649F919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3070A11D-460C-44F7-B030-80C3452792B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128778</xdr:rowOff>
    </xdr:from>
    <xdr:to>
      <xdr:col>24</xdr:col>
      <xdr:colOff>62865</xdr:colOff>
      <xdr:row>108</xdr:row>
      <xdr:rowOff>32765</xdr:rowOff>
    </xdr:to>
    <xdr:cxnSp macro="">
      <xdr:nvCxnSpPr>
        <xdr:cNvPr id="398" name="直線コネクタ 397">
          <a:extLst>
            <a:ext uri="{FF2B5EF4-FFF2-40B4-BE49-F238E27FC236}">
              <a16:creationId xmlns:a16="http://schemas.microsoft.com/office/drawing/2014/main" id="{954AA161-5E75-4F03-8764-831769A62789}"/>
            </a:ext>
          </a:extLst>
        </xdr:cNvPr>
        <xdr:cNvCxnSpPr/>
      </xdr:nvCxnSpPr>
      <xdr:spPr>
        <a:xfrm flipV="1">
          <a:off x="4634865" y="1727377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36592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B885BA3D-D7EA-4C2B-B18A-A557D7F9564C}"/>
            </a:ext>
          </a:extLst>
        </xdr:cNvPr>
        <xdr:cNvSpPr txBox="1"/>
      </xdr:nvSpPr>
      <xdr:spPr>
        <a:xfrm>
          <a:off x="4673600" y="185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32765</xdr:rowOff>
    </xdr:from>
    <xdr:to>
      <xdr:col>24</xdr:col>
      <xdr:colOff>152400</xdr:colOff>
      <xdr:row>108</xdr:row>
      <xdr:rowOff>32765</xdr:rowOff>
    </xdr:to>
    <xdr:cxnSp macro="">
      <xdr:nvCxnSpPr>
        <xdr:cNvPr id="400" name="直線コネクタ 399">
          <a:extLst>
            <a:ext uri="{FF2B5EF4-FFF2-40B4-BE49-F238E27FC236}">
              <a16:creationId xmlns:a16="http://schemas.microsoft.com/office/drawing/2014/main" id="{2E861878-E67C-4614-87A4-1EF903D62B64}"/>
            </a:ext>
          </a:extLst>
        </xdr:cNvPr>
        <xdr:cNvCxnSpPr/>
      </xdr:nvCxnSpPr>
      <xdr:spPr>
        <a:xfrm>
          <a:off x="4546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75455</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62EA71BD-8593-4054-9852-E31D760AF4D7}"/>
            </a:ext>
          </a:extLst>
        </xdr:cNvPr>
        <xdr:cNvSpPr txBox="1"/>
      </xdr:nvSpPr>
      <xdr:spPr>
        <a:xfrm>
          <a:off x="4673600" y="1704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128778</xdr:rowOff>
    </xdr:from>
    <xdr:to>
      <xdr:col>24</xdr:col>
      <xdr:colOff>152400</xdr:colOff>
      <xdr:row>100</xdr:row>
      <xdr:rowOff>128778</xdr:rowOff>
    </xdr:to>
    <xdr:cxnSp macro="">
      <xdr:nvCxnSpPr>
        <xdr:cNvPr id="402" name="直線コネクタ 401">
          <a:extLst>
            <a:ext uri="{FF2B5EF4-FFF2-40B4-BE49-F238E27FC236}">
              <a16:creationId xmlns:a16="http://schemas.microsoft.com/office/drawing/2014/main" id="{BA2D3F7C-07CE-475C-919C-BE55CAAC9382}"/>
            </a:ext>
          </a:extLst>
        </xdr:cNvPr>
        <xdr:cNvCxnSpPr/>
      </xdr:nvCxnSpPr>
      <xdr:spPr>
        <a:xfrm>
          <a:off x="4546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99C62049-8EA4-49AD-985D-28C0FA7BDE58}"/>
            </a:ext>
          </a:extLst>
        </xdr:cNvPr>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4" name="フローチャート: 判断 403">
          <a:extLst>
            <a:ext uri="{FF2B5EF4-FFF2-40B4-BE49-F238E27FC236}">
              <a16:creationId xmlns:a16="http://schemas.microsoft.com/office/drawing/2014/main" id="{FCDF1315-BC18-453F-BB6B-C227F2F8B8F0}"/>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405" name="フローチャート: 判断 404">
          <a:extLst>
            <a:ext uri="{FF2B5EF4-FFF2-40B4-BE49-F238E27FC236}">
              <a16:creationId xmlns:a16="http://schemas.microsoft.com/office/drawing/2014/main" id="{AEC14508-6BFC-4A1B-9BDB-C157BA1E1930}"/>
            </a:ext>
          </a:extLst>
        </xdr:cNvPr>
        <xdr:cNvSpPr/>
      </xdr:nvSpPr>
      <xdr:spPr>
        <a:xfrm>
          <a:off x="3746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84837</xdr:rowOff>
    </xdr:from>
    <xdr:to>
      <xdr:col>15</xdr:col>
      <xdr:colOff>101600</xdr:colOff>
      <xdr:row>105</xdr:row>
      <xdr:rowOff>14987</xdr:rowOff>
    </xdr:to>
    <xdr:sp macro="" textlink="">
      <xdr:nvSpPr>
        <xdr:cNvPr id="406" name="フローチャート: 判断 405">
          <a:extLst>
            <a:ext uri="{FF2B5EF4-FFF2-40B4-BE49-F238E27FC236}">
              <a16:creationId xmlns:a16="http://schemas.microsoft.com/office/drawing/2014/main" id="{A0542EA0-0B74-468C-A712-618AC321812C}"/>
            </a:ext>
          </a:extLst>
        </xdr:cNvPr>
        <xdr:cNvSpPr/>
      </xdr:nvSpPr>
      <xdr:spPr>
        <a:xfrm>
          <a:off x="2857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77978</xdr:rowOff>
    </xdr:from>
    <xdr:to>
      <xdr:col>10</xdr:col>
      <xdr:colOff>165100</xdr:colOff>
      <xdr:row>105</xdr:row>
      <xdr:rowOff>8128</xdr:rowOff>
    </xdr:to>
    <xdr:sp macro="" textlink="">
      <xdr:nvSpPr>
        <xdr:cNvPr id="407" name="フローチャート: 判断 406">
          <a:extLst>
            <a:ext uri="{FF2B5EF4-FFF2-40B4-BE49-F238E27FC236}">
              <a16:creationId xmlns:a16="http://schemas.microsoft.com/office/drawing/2014/main" id="{9249D929-4FE3-42D1-BCFA-398B23FAE8B8}"/>
            </a:ext>
          </a:extLst>
        </xdr:cNvPr>
        <xdr:cNvSpPr/>
      </xdr:nvSpPr>
      <xdr:spPr>
        <a:xfrm>
          <a:off x="1968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8" name="フローチャート: 判断 407">
          <a:extLst>
            <a:ext uri="{FF2B5EF4-FFF2-40B4-BE49-F238E27FC236}">
              <a16:creationId xmlns:a16="http://schemas.microsoft.com/office/drawing/2014/main" id="{609165E2-B9F0-47E9-9C15-516F11FF0116}"/>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C3896C1-F9E8-47CC-9E5B-EE1334598B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8532758-C840-406D-8F55-79AAD6A49A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074EAEF-4052-4845-A218-6AA66242B2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B90663F-255F-4FCB-8006-2421F52E3EE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279ACA5-3289-47B4-A22A-C99E6BE400C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64263</xdr:rowOff>
    </xdr:from>
    <xdr:to>
      <xdr:col>24</xdr:col>
      <xdr:colOff>114300</xdr:colOff>
      <xdr:row>104</xdr:row>
      <xdr:rowOff>165863</xdr:rowOff>
    </xdr:to>
    <xdr:sp macro="" textlink="">
      <xdr:nvSpPr>
        <xdr:cNvPr id="414" name="楕円 413">
          <a:extLst>
            <a:ext uri="{FF2B5EF4-FFF2-40B4-BE49-F238E27FC236}">
              <a16:creationId xmlns:a16="http://schemas.microsoft.com/office/drawing/2014/main" id="{071A44F2-9A7F-49BF-81A8-8E14EC29ACC6}"/>
            </a:ext>
          </a:extLst>
        </xdr:cNvPr>
        <xdr:cNvSpPr/>
      </xdr:nvSpPr>
      <xdr:spPr>
        <a:xfrm>
          <a:off x="45847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87140</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60B3CC53-99CF-4499-A0C8-3B2971178047}"/>
            </a:ext>
          </a:extLst>
        </xdr:cNvPr>
        <xdr:cNvSpPr txBox="1"/>
      </xdr:nvSpPr>
      <xdr:spPr>
        <a:xfrm>
          <a:off x="4673600" y="1774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169418</xdr:rowOff>
    </xdr:from>
    <xdr:to>
      <xdr:col>20</xdr:col>
      <xdr:colOff>38100</xdr:colOff>
      <xdr:row>104</xdr:row>
      <xdr:rowOff>99568</xdr:rowOff>
    </xdr:to>
    <xdr:sp macro="" textlink="">
      <xdr:nvSpPr>
        <xdr:cNvPr id="416" name="楕円 415">
          <a:extLst>
            <a:ext uri="{FF2B5EF4-FFF2-40B4-BE49-F238E27FC236}">
              <a16:creationId xmlns:a16="http://schemas.microsoft.com/office/drawing/2014/main" id="{96ABB632-7720-4F59-B019-65C295675930}"/>
            </a:ext>
          </a:extLst>
        </xdr:cNvPr>
        <xdr:cNvSpPr/>
      </xdr:nvSpPr>
      <xdr:spPr>
        <a:xfrm>
          <a:off x="3746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48768</xdr:rowOff>
    </xdr:from>
    <xdr:to>
      <xdr:col>24</xdr:col>
      <xdr:colOff>63500</xdr:colOff>
      <xdr:row>104</xdr:row>
      <xdr:rowOff>115063</xdr:rowOff>
    </xdr:to>
    <xdr:cxnSp macro="">
      <xdr:nvCxnSpPr>
        <xdr:cNvPr id="417" name="直線コネクタ 416">
          <a:extLst>
            <a:ext uri="{FF2B5EF4-FFF2-40B4-BE49-F238E27FC236}">
              <a16:creationId xmlns:a16="http://schemas.microsoft.com/office/drawing/2014/main" id="{E6B091CD-6632-42A6-A455-397B6D15D865}"/>
            </a:ext>
          </a:extLst>
        </xdr:cNvPr>
        <xdr:cNvCxnSpPr/>
      </xdr:nvCxnSpPr>
      <xdr:spPr>
        <a:xfrm>
          <a:off x="3797300" y="17879568"/>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103124</xdr:rowOff>
    </xdr:from>
    <xdr:to>
      <xdr:col>15</xdr:col>
      <xdr:colOff>101600</xdr:colOff>
      <xdr:row>104</xdr:row>
      <xdr:rowOff>33274</xdr:rowOff>
    </xdr:to>
    <xdr:sp macro="" textlink="">
      <xdr:nvSpPr>
        <xdr:cNvPr id="418" name="楕円 417">
          <a:extLst>
            <a:ext uri="{FF2B5EF4-FFF2-40B4-BE49-F238E27FC236}">
              <a16:creationId xmlns:a16="http://schemas.microsoft.com/office/drawing/2014/main" id="{092ABF25-FBD1-48E4-9278-4ECCD21730CA}"/>
            </a:ext>
          </a:extLst>
        </xdr:cNvPr>
        <xdr:cNvSpPr/>
      </xdr:nvSpPr>
      <xdr:spPr>
        <a:xfrm>
          <a:off x="2857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153924</xdr:rowOff>
    </xdr:from>
    <xdr:to>
      <xdr:col>19</xdr:col>
      <xdr:colOff>177800</xdr:colOff>
      <xdr:row>104</xdr:row>
      <xdr:rowOff>48768</xdr:rowOff>
    </xdr:to>
    <xdr:cxnSp macro="">
      <xdr:nvCxnSpPr>
        <xdr:cNvPr id="419" name="直線コネクタ 418">
          <a:extLst>
            <a:ext uri="{FF2B5EF4-FFF2-40B4-BE49-F238E27FC236}">
              <a16:creationId xmlns:a16="http://schemas.microsoft.com/office/drawing/2014/main" id="{1D6E8402-369F-4ED3-9714-4BA75EEFA089}"/>
            </a:ext>
          </a:extLst>
        </xdr:cNvPr>
        <xdr:cNvCxnSpPr/>
      </xdr:nvCxnSpPr>
      <xdr:spPr>
        <a:xfrm>
          <a:off x="2908300" y="178132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420" name="楕円 419">
          <a:extLst>
            <a:ext uri="{FF2B5EF4-FFF2-40B4-BE49-F238E27FC236}">
              <a16:creationId xmlns:a16="http://schemas.microsoft.com/office/drawing/2014/main" id="{93743F65-78C4-4A8F-A370-4DA512462D74}"/>
            </a:ext>
          </a:extLst>
        </xdr:cNvPr>
        <xdr:cNvSpPr/>
      </xdr:nvSpPr>
      <xdr:spPr>
        <a:xfrm>
          <a:off x="196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87630</xdr:rowOff>
    </xdr:from>
    <xdr:to>
      <xdr:col>15</xdr:col>
      <xdr:colOff>50800</xdr:colOff>
      <xdr:row>103</xdr:row>
      <xdr:rowOff>153924</xdr:rowOff>
    </xdr:to>
    <xdr:cxnSp macro="">
      <xdr:nvCxnSpPr>
        <xdr:cNvPr id="421" name="直線コネクタ 420">
          <a:extLst>
            <a:ext uri="{FF2B5EF4-FFF2-40B4-BE49-F238E27FC236}">
              <a16:creationId xmlns:a16="http://schemas.microsoft.com/office/drawing/2014/main" id="{4C69AB9D-D3F1-4E3E-9707-EAC70BC92DC2}"/>
            </a:ext>
          </a:extLst>
        </xdr:cNvPr>
        <xdr:cNvCxnSpPr/>
      </xdr:nvCxnSpPr>
      <xdr:spPr>
        <a:xfrm>
          <a:off x="2019300" y="177469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141987</xdr:rowOff>
    </xdr:from>
    <xdr:to>
      <xdr:col>6</xdr:col>
      <xdr:colOff>38100</xdr:colOff>
      <xdr:row>103</xdr:row>
      <xdr:rowOff>72137</xdr:rowOff>
    </xdr:to>
    <xdr:sp macro="" textlink="">
      <xdr:nvSpPr>
        <xdr:cNvPr id="422" name="楕円 421">
          <a:extLst>
            <a:ext uri="{FF2B5EF4-FFF2-40B4-BE49-F238E27FC236}">
              <a16:creationId xmlns:a16="http://schemas.microsoft.com/office/drawing/2014/main" id="{2B64B55B-9BE1-4AE7-90E1-EAB4A1C73CCF}"/>
            </a:ext>
          </a:extLst>
        </xdr:cNvPr>
        <xdr:cNvSpPr/>
      </xdr:nvSpPr>
      <xdr:spPr>
        <a:xfrm>
          <a:off x="1079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21337</xdr:rowOff>
    </xdr:from>
    <xdr:to>
      <xdr:col>10</xdr:col>
      <xdr:colOff>114300</xdr:colOff>
      <xdr:row>103</xdr:row>
      <xdr:rowOff>87630</xdr:rowOff>
    </xdr:to>
    <xdr:cxnSp macro="">
      <xdr:nvCxnSpPr>
        <xdr:cNvPr id="423" name="直線コネクタ 422">
          <a:extLst>
            <a:ext uri="{FF2B5EF4-FFF2-40B4-BE49-F238E27FC236}">
              <a16:creationId xmlns:a16="http://schemas.microsoft.com/office/drawing/2014/main" id="{EAABD2AD-B30F-4237-8C40-4435CBA03AB9}"/>
            </a:ext>
          </a:extLst>
        </xdr:cNvPr>
        <xdr:cNvCxnSpPr/>
      </xdr:nvCxnSpPr>
      <xdr:spPr>
        <a:xfrm>
          <a:off x="1130300" y="17680687"/>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58690</xdr:rowOff>
    </xdr:from>
    <xdr:ext cx="405111" cy="259045"/>
    <xdr:sp macro="" textlink="">
      <xdr:nvSpPr>
        <xdr:cNvPr id="424" name="n_1aveValue【港湾・漁港】&#10;有形固定資産減価償却率">
          <a:extLst>
            <a:ext uri="{FF2B5EF4-FFF2-40B4-BE49-F238E27FC236}">
              <a16:creationId xmlns:a16="http://schemas.microsoft.com/office/drawing/2014/main" id="{5D143514-23C0-4B26-9AA5-0E994798E0BE}"/>
            </a:ext>
          </a:extLst>
        </xdr:cNvPr>
        <xdr:cNvSpPr txBox="1"/>
      </xdr:nvSpPr>
      <xdr:spPr>
        <a:xfrm>
          <a:off x="3582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6114</xdr:rowOff>
    </xdr:from>
    <xdr:ext cx="405111" cy="259045"/>
    <xdr:sp macro="" textlink="">
      <xdr:nvSpPr>
        <xdr:cNvPr id="425" name="n_2aveValue【港湾・漁港】&#10;有形固定資産減価償却率">
          <a:extLst>
            <a:ext uri="{FF2B5EF4-FFF2-40B4-BE49-F238E27FC236}">
              <a16:creationId xmlns:a16="http://schemas.microsoft.com/office/drawing/2014/main" id="{B4875DBC-4738-4139-BD64-99F8B0773E9A}"/>
            </a:ext>
          </a:extLst>
        </xdr:cNvPr>
        <xdr:cNvSpPr txBox="1"/>
      </xdr:nvSpPr>
      <xdr:spPr>
        <a:xfrm>
          <a:off x="2705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170705</xdr:rowOff>
    </xdr:from>
    <xdr:ext cx="405111" cy="259045"/>
    <xdr:sp macro="" textlink="">
      <xdr:nvSpPr>
        <xdr:cNvPr id="426" name="n_3aveValue【港湾・漁港】&#10;有形固定資産減価償却率">
          <a:extLst>
            <a:ext uri="{FF2B5EF4-FFF2-40B4-BE49-F238E27FC236}">
              <a16:creationId xmlns:a16="http://schemas.microsoft.com/office/drawing/2014/main" id="{12C14EDC-1F2A-4F79-B6B0-345F642623DC}"/>
            </a:ext>
          </a:extLst>
        </xdr:cNvPr>
        <xdr:cNvSpPr txBox="1"/>
      </xdr:nvSpPr>
      <xdr:spPr>
        <a:xfrm>
          <a:off x="1816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27" name="n_4aveValue【港湾・漁港】&#10;有形固定資産減価償却率">
          <a:extLst>
            <a:ext uri="{FF2B5EF4-FFF2-40B4-BE49-F238E27FC236}">
              <a16:creationId xmlns:a16="http://schemas.microsoft.com/office/drawing/2014/main" id="{29157674-98CC-454A-A569-D90B69B716C4}"/>
            </a:ext>
          </a:extLst>
        </xdr:cNvPr>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116095</xdr:rowOff>
    </xdr:from>
    <xdr:ext cx="405111" cy="259045"/>
    <xdr:sp macro="" textlink="">
      <xdr:nvSpPr>
        <xdr:cNvPr id="428" name="n_1mainValue【港湾・漁港】&#10;有形固定資産減価償却率">
          <a:extLst>
            <a:ext uri="{FF2B5EF4-FFF2-40B4-BE49-F238E27FC236}">
              <a16:creationId xmlns:a16="http://schemas.microsoft.com/office/drawing/2014/main" id="{5A45D9A1-43DC-4D50-8FF1-F594C6BD33A2}"/>
            </a:ext>
          </a:extLst>
        </xdr:cNvPr>
        <xdr:cNvSpPr txBox="1"/>
      </xdr:nvSpPr>
      <xdr:spPr>
        <a:xfrm>
          <a:off x="35820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49801</xdr:rowOff>
    </xdr:from>
    <xdr:ext cx="405111" cy="259045"/>
    <xdr:sp macro="" textlink="">
      <xdr:nvSpPr>
        <xdr:cNvPr id="429" name="n_2mainValue【港湾・漁港】&#10;有形固定資産減価償却率">
          <a:extLst>
            <a:ext uri="{FF2B5EF4-FFF2-40B4-BE49-F238E27FC236}">
              <a16:creationId xmlns:a16="http://schemas.microsoft.com/office/drawing/2014/main" id="{35C39717-FB47-48C9-B309-D83EB174D683}"/>
            </a:ext>
          </a:extLst>
        </xdr:cNvPr>
        <xdr:cNvSpPr txBox="1"/>
      </xdr:nvSpPr>
      <xdr:spPr>
        <a:xfrm>
          <a:off x="2705744" y="1753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430" name="n_3mainValue【港湾・漁港】&#10;有形固定資産減価償却率">
          <a:extLst>
            <a:ext uri="{FF2B5EF4-FFF2-40B4-BE49-F238E27FC236}">
              <a16:creationId xmlns:a16="http://schemas.microsoft.com/office/drawing/2014/main" id="{FF4EAC26-EB26-480A-AB13-11C681A19132}"/>
            </a:ext>
          </a:extLst>
        </xdr:cNvPr>
        <xdr:cNvSpPr txBox="1"/>
      </xdr:nvSpPr>
      <xdr:spPr>
        <a:xfrm>
          <a:off x="1816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88664</xdr:rowOff>
    </xdr:from>
    <xdr:ext cx="405111" cy="259045"/>
    <xdr:sp macro="" textlink="">
      <xdr:nvSpPr>
        <xdr:cNvPr id="431" name="n_4mainValue【港湾・漁港】&#10;有形固定資産減価償却率">
          <a:extLst>
            <a:ext uri="{FF2B5EF4-FFF2-40B4-BE49-F238E27FC236}">
              <a16:creationId xmlns:a16="http://schemas.microsoft.com/office/drawing/2014/main" id="{4E0DFDAD-4F40-4256-AA2F-E8BF3011C960}"/>
            </a:ext>
          </a:extLst>
        </xdr:cNvPr>
        <xdr:cNvSpPr txBox="1"/>
      </xdr:nvSpPr>
      <xdr:spPr>
        <a:xfrm>
          <a:off x="927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8F9BADC2-246E-4EDC-A208-02E4A8CBB8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27E39EC4-640C-47E4-92BD-F7F04CFB53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F7F8CC26-09A1-4413-BA86-1AB7BD90DD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282027AE-C3DB-40D6-A456-2D95EBC3BD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D8B4347C-66B4-4AE8-A012-3D3244FB47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E40C3605-9259-438D-B263-BEFD3D9A77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843B8381-589F-4FC7-B438-0F105200E8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AA3186AE-E760-4C33-9A85-9871EA0EFCC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652F18CC-2F6A-4ACE-A249-11035A3254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190FEB3F-1E5E-4A55-AEB9-717D13922CE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A6A4AA-0856-4591-9688-742058537DA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E7CCC10A-8085-49F0-AC67-C98986E2F214}"/>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C1334ECE-9738-460B-A4F2-8D29D0CEF41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5" name="テキスト ボックス 444">
          <a:extLst>
            <a:ext uri="{FF2B5EF4-FFF2-40B4-BE49-F238E27FC236}">
              <a16:creationId xmlns:a16="http://schemas.microsoft.com/office/drawing/2014/main" id="{AFDB130B-1B09-428A-AEB3-9E4FF61BDF2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8BCFED38-0EDD-4B5F-A341-0978C467316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7" name="テキスト ボックス 446">
          <a:extLst>
            <a:ext uri="{FF2B5EF4-FFF2-40B4-BE49-F238E27FC236}">
              <a16:creationId xmlns:a16="http://schemas.microsoft.com/office/drawing/2014/main" id="{229F56EF-BA1D-43CB-A5AD-19656DC6C18B}"/>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C0858019-2EF3-4F50-B716-D79DAE0FC6D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9" name="テキスト ボックス 448">
          <a:extLst>
            <a:ext uri="{FF2B5EF4-FFF2-40B4-BE49-F238E27FC236}">
              <a16:creationId xmlns:a16="http://schemas.microsoft.com/office/drawing/2014/main" id="{649954A2-4070-4CA1-A14B-7A5CF695E0EA}"/>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5E6E1F29-BFE4-4FDB-8EEE-7753B25BCF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5BD85633-0BCF-4917-95DE-67A98620113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CCA5CD8-0689-4D57-9B86-365B5DBD2E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130566</xdr:rowOff>
    </xdr:from>
    <xdr:to>
      <xdr:col>54</xdr:col>
      <xdr:colOff>189865</xdr:colOff>
      <xdr:row>108</xdr:row>
      <xdr:rowOff>74216</xdr:rowOff>
    </xdr:to>
    <xdr:cxnSp macro="">
      <xdr:nvCxnSpPr>
        <xdr:cNvPr id="453" name="直線コネクタ 452">
          <a:extLst>
            <a:ext uri="{FF2B5EF4-FFF2-40B4-BE49-F238E27FC236}">
              <a16:creationId xmlns:a16="http://schemas.microsoft.com/office/drawing/2014/main" id="{938045CA-EEF2-4B07-A7F4-0B352EC4FA6D}"/>
            </a:ext>
          </a:extLst>
        </xdr:cNvPr>
        <xdr:cNvCxnSpPr/>
      </xdr:nvCxnSpPr>
      <xdr:spPr>
        <a:xfrm flipV="1">
          <a:off x="10476865" y="17104116"/>
          <a:ext cx="0" cy="148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78043</xdr:rowOff>
    </xdr:from>
    <xdr:ext cx="378565" cy="259045"/>
    <xdr:sp macro="" textlink="">
      <xdr:nvSpPr>
        <xdr:cNvPr id="454" name="【港湾・漁港】&#10;一人当たり有形固定資産（償却資産）額最小値テキスト">
          <a:extLst>
            <a:ext uri="{FF2B5EF4-FFF2-40B4-BE49-F238E27FC236}">
              <a16:creationId xmlns:a16="http://schemas.microsoft.com/office/drawing/2014/main" id="{5EDDA9EE-1BD9-4DD1-8A98-BED7A67424A0}"/>
            </a:ext>
          </a:extLst>
        </xdr:cNvPr>
        <xdr:cNvSpPr txBox="1"/>
      </xdr:nvSpPr>
      <xdr:spPr>
        <a:xfrm>
          <a:off x="10515600" y="18594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74216</xdr:rowOff>
    </xdr:from>
    <xdr:to>
      <xdr:col>55</xdr:col>
      <xdr:colOff>88900</xdr:colOff>
      <xdr:row>108</xdr:row>
      <xdr:rowOff>74216</xdr:rowOff>
    </xdr:to>
    <xdr:cxnSp macro="">
      <xdr:nvCxnSpPr>
        <xdr:cNvPr id="455" name="直線コネクタ 454">
          <a:extLst>
            <a:ext uri="{FF2B5EF4-FFF2-40B4-BE49-F238E27FC236}">
              <a16:creationId xmlns:a16="http://schemas.microsoft.com/office/drawing/2014/main" id="{5F7C92C1-A342-4E1C-97A8-975E06B2F712}"/>
            </a:ext>
          </a:extLst>
        </xdr:cNvPr>
        <xdr:cNvCxnSpPr/>
      </xdr:nvCxnSpPr>
      <xdr:spPr>
        <a:xfrm>
          <a:off x="10388600" y="1859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77243</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E7DC569C-2333-484E-A067-B4867FED2C6C}"/>
            </a:ext>
          </a:extLst>
        </xdr:cNvPr>
        <xdr:cNvSpPr txBox="1"/>
      </xdr:nvSpPr>
      <xdr:spPr>
        <a:xfrm>
          <a:off x="10515600" y="1687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130566</xdr:rowOff>
    </xdr:from>
    <xdr:to>
      <xdr:col>55</xdr:col>
      <xdr:colOff>88900</xdr:colOff>
      <xdr:row>99</xdr:row>
      <xdr:rowOff>130566</xdr:rowOff>
    </xdr:to>
    <xdr:cxnSp macro="">
      <xdr:nvCxnSpPr>
        <xdr:cNvPr id="457" name="直線コネクタ 456">
          <a:extLst>
            <a:ext uri="{FF2B5EF4-FFF2-40B4-BE49-F238E27FC236}">
              <a16:creationId xmlns:a16="http://schemas.microsoft.com/office/drawing/2014/main" id="{7B464997-70EA-464E-BE39-DB572DBA882F}"/>
            </a:ext>
          </a:extLst>
        </xdr:cNvPr>
        <xdr:cNvCxnSpPr/>
      </xdr:nvCxnSpPr>
      <xdr:spPr>
        <a:xfrm>
          <a:off x="10388600" y="1710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140178</xdr:rowOff>
    </xdr:from>
    <xdr:ext cx="534377" cy="259045"/>
    <xdr:sp macro="" textlink="">
      <xdr:nvSpPr>
        <xdr:cNvPr id="458" name="【港湾・漁港】&#10;一人当たり有形固定資産（償却資産）額平均値テキスト">
          <a:extLst>
            <a:ext uri="{FF2B5EF4-FFF2-40B4-BE49-F238E27FC236}">
              <a16:creationId xmlns:a16="http://schemas.microsoft.com/office/drawing/2014/main" id="{8D701F90-BEAA-4521-BDE1-6C9ED87A3009}"/>
            </a:ext>
          </a:extLst>
        </xdr:cNvPr>
        <xdr:cNvSpPr txBox="1"/>
      </xdr:nvSpPr>
      <xdr:spPr>
        <a:xfrm>
          <a:off x="10515600" y="1814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161751</xdr:rowOff>
    </xdr:from>
    <xdr:to>
      <xdr:col>55</xdr:col>
      <xdr:colOff>50800</xdr:colOff>
      <xdr:row>106</xdr:row>
      <xdr:rowOff>91901</xdr:rowOff>
    </xdr:to>
    <xdr:sp macro="" textlink="">
      <xdr:nvSpPr>
        <xdr:cNvPr id="459" name="フローチャート: 判断 458">
          <a:extLst>
            <a:ext uri="{FF2B5EF4-FFF2-40B4-BE49-F238E27FC236}">
              <a16:creationId xmlns:a16="http://schemas.microsoft.com/office/drawing/2014/main" id="{E1179A66-E63C-4451-8E00-717A96C222B1}"/>
            </a:ext>
          </a:extLst>
        </xdr:cNvPr>
        <xdr:cNvSpPr/>
      </xdr:nvSpPr>
      <xdr:spPr>
        <a:xfrm>
          <a:off x="10426700" y="1816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163274</xdr:rowOff>
    </xdr:from>
    <xdr:to>
      <xdr:col>50</xdr:col>
      <xdr:colOff>165100</xdr:colOff>
      <xdr:row>106</xdr:row>
      <xdr:rowOff>93424</xdr:rowOff>
    </xdr:to>
    <xdr:sp macro="" textlink="">
      <xdr:nvSpPr>
        <xdr:cNvPr id="460" name="フローチャート: 判断 459">
          <a:extLst>
            <a:ext uri="{FF2B5EF4-FFF2-40B4-BE49-F238E27FC236}">
              <a16:creationId xmlns:a16="http://schemas.microsoft.com/office/drawing/2014/main" id="{CE88ADDA-26C5-433A-BCEB-7AAF74DB60A0}"/>
            </a:ext>
          </a:extLst>
        </xdr:cNvPr>
        <xdr:cNvSpPr/>
      </xdr:nvSpPr>
      <xdr:spPr>
        <a:xfrm>
          <a:off x="9588500" y="181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164027</xdr:rowOff>
    </xdr:from>
    <xdr:to>
      <xdr:col>46</xdr:col>
      <xdr:colOff>38100</xdr:colOff>
      <xdr:row>106</xdr:row>
      <xdr:rowOff>94177</xdr:rowOff>
    </xdr:to>
    <xdr:sp macro="" textlink="">
      <xdr:nvSpPr>
        <xdr:cNvPr id="461" name="フローチャート: 判断 460">
          <a:extLst>
            <a:ext uri="{FF2B5EF4-FFF2-40B4-BE49-F238E27FC236}">
              <a16:creationId xmlns:a16="http://schemas.microsoft.com/office/drawing/2014/main" id="{6ECF9F68-EE9D-4D16-A96C-8B36FDAABC62}"/>
            </a:ext>
          </a:extLst>
        </xdr:cNvPr>
        <xdr:cNvSpPr/>
      </xdr:nvSpPr>
      <xdr:spPr>
        <a:xfrm>
          <a:off x="8699500" y="181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78499</xdr:rowOff>
    </xdr:from>
    <xdr:to>
      <xdr:col>41</xdr:col>
      <xdr:colOff>101600</xdr:colOff>
      <xdr:row>106</xdr:row>
      <xdr:rowOff>8649</xdr:rowOff>
    </xdr:to>
    <xdr:sp macro="" textlink="">
      <xdr:nvSpPr>
        <xdr:cNvPr id="462" name="フローチャート: 判断 461">
          <a:extLst>
            <a:ext uri="{FF2B5EF4-FFF2-40B4-BE49-F238E27FC236}">
              <a16:creationId xmlns:a16="http://schemas.microsoft.com/office/drawing/2014/main" id="{B00BE4AA-EBDF-4A6D-90A1-75DB642A5D40}"/>
            </a:ext>
          </a:extLst>
        </xdr:cNvPr>
        <xdr:cNvSpPr/>
      </xdr:nvSpPr>
      <xdr:spPr>
        <a:xfrm>
          <a:off x="78105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69675</xdr:rowOff>
    </xdr:from>
    <xdr:to>
      <xdr:col>36</xdr:col>
      <xdr:colOff>165100</xdr:colOff>
      <xdr:row>105</xdr:row>
      <xdr:rowOff>171275</xdr:rowOff>
    </xdr:to>
    <xdr:sp macro="" textlink="">
      <xdr:nvSpPr>
        <xdr:cNvPr id="463" name="フローチャート: 判断 462">
          <a:extLst>
            <a:ext uri="{FF2B5EF4-FFF2-40B4-BE49-F238E27FC236}">
              <a16:creationId xmlns:a16="http://schemas.microsoft.com/office/drawing/2014/main" id="{D695C3B5-BDBC-424E-8828-1EDC0B9076C6}"/>
            </a:ext>
          </a:extLst>
        </xdr:cNvPr>
        <xdr:cNvSpPr/>
      </xdr:nvSpPr>
      <xdr:spPr>
        <a:xfrm>
          <a:off x="6921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D369899-3503-4143-98BB-B4905F9A18F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C3A60A5-807A-4B51-B611-4494A12034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AC83CA3-41BB-452D-96FF-1B9C056C21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1E5D544-FCA6-4D3A-83F6-61E7458B03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2B6FE46-A110-4352-AA82-5C5DE06F098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73873</xdr:rowOff>
    </xdr:from>
    <xdr:to>
      <xdr:col>55</xdr:col>
      <xdr:colOff>50800</xdr:colOff>
      <xdr:row>105</xdr:row>
      <xdr:rowOff>4023</xdr:rowOff>
    </xdr:to>
    <xdr:sp macro="" textlink="">
      <xdr:nvSpPr>
        <xdr:cNvPr id="469" name="楕円 468">
          <a:extLst>
            <a:ext uri="{FF2B5EF4-FFF2-40B4-BE49-F238E27FC236}">
              <a16:creationId xmlns:a16="http://schemas.microsoft.com/office/drawing/2014/main" id="{7267D8FA-71B4-4126-841B-38CA64B115F0}"/>
            </a:ext>
          </a:extLst>
        </xdr:cNvPr>
        <xdr:cNvSpPr/>
      </xdr:nvSpPr>
      <xdr:spPr>
        <a:xfrm>
          <a:off x="10426700" y="179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96750</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3E1F718E-96D6-4003-9C22-E7C2AE8CD14E}"/>
            </a:ext>
          </a:extLst>
        </xdr:cNvPr>
        <xdr:cNvSpPr txBox="1"/>
      </xdr:nvSpPr>
      <xdr:spPr>
        <a:xfrm>
          <a:off x="10515600" y="1775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73059</xdr:rowOff>
    </xdr:from>
    <xdr:to>
      <xdr:col>50</xdr:col>
      <xdr:colOff>165100</xdr:colOff>
      <xdr:row>105</xdr:row>
      <xdr:rowOff>3209</xdr:rowOff>
    </xdr:to>
    <xdr:sp macro="" textlink="">
      <xdr:nvSpPr>
        <xdr:cNvPr id="471" name="楕円 470">
          <a:extLst>
            <a:ext uri="{FF2B5EF4-FFF2-40B4-BE49-F238E27FC236}">
              <a16:creationId xmlns:a16="http://schemas.microsoft.com/office/drawing/2014/main" id="{44853CB8-BD71-49AA-8A77-F11557125CC0}"/>
            </a:ext>
          </a:extLst>
        </xdr:cNvPr>
        <xdr:cNvSpPr/>
      </xdr:nvSpPr>
      <xdr:spPr>
        <a:xfrm>
          <a:off x="9588500" y="179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123859</xdr:rowOff>
    </xdr:from>
    <xdr:to>
      <xdr:col>55</xdr:col>
      <xdr:colOff>0</xdr:colOff>
      <xdr:row>104</xdr:row>
      <xdr:rowOff>124673</xdr:rowOff>
    </xdr:to>
    <xdr:cxnSp macro="">
      <xdr:nvCxnSpPr>
        <xdr:cNvPr id="472" name="直線コネクタ 471">
          <a:extLst>
            <a:ext uri="{FF2B5EF4-FFF2-40B4-BE49-F238E27FC236}">
              <a16:creationId xmlns:a16="http://schemas.microsoft.com/office/drawing/2014/main" id="{BE8FE012-20B5-40F5-84E3-3051CA097166}"/>
            </a:ext>
          </a:extLst>
        </xdr:cNvPr>
        <xdr:cNvCxnSpPr/>
      </xdr:nvCxnSpPr>
      <xdr:spPr>
        <a:xfrm>
          <a:off x="9639300" y="17954659"/>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72872</xdr:rowOff>
    </xdr:from>
    <xdr:to>
      <xdr:col>46</xdr:col>
      <xdr:colOff>38100</xdr:colOff>
      <xdr:row>105</xdr:row>
      <xdr:rowOff>3022</xdr:rowOff>
    </xdr:to>
    <xdr:sp macro="" textlink="">
      <xdr:nvSpPr>
        <xdr:cNvPr id="473" name="楕円 472">
          <a:extLst>
            <a:ext uri="{FF2B5EF4-FFF2-40B4-BE49-F238E27FC236}">
              <a16:creationId xmlns:a16="http://schemas.microsoft.com/office/drawing/2014/main" id="{62157276-CE70-4801-929B-7A76802FFEC7}"/>
            </a:ext>
          </a:extLst>
        </xdr:cNvPr>
        <xdr:cNvSpPr/>
      </xdr:nvSpPr>
      <xdr:spPr>
        <a:xfrm>
          <a:off x="8699500" y="179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123672</xdr:rowOff>
    </xdr:from>
    <xdr:to>
      <xdr:col>50</xdr:col>
      <xdr:colOff>114300</xdr:colOff>
      <xdr:row>104</xdr:row>
      <xdr:rowOff>123859</xdr:rowOff>
    </xdr:to>
    <xdr:cxnSp macro="">
      <xdr:nvCxnSpPr>
        <xdr:cNvPr id="474" name="直線コネクタ 473">
          <a:extLst>
            <a:ext uri="{FF2B5EF4-FFF2-40B4-BE49-F238E27FC236}">
              <a16:creationId xmlns:a16="http://schemas.microsoft.com/office/drawing/2014/main" id="{20E1054D-18D4-4D36-887A-0860E64749DF}"/>
            </a:ext>
          </a:extLst>
        </xdr:cNvPr>
        <xdr:cNvCxnSpPr/>
      </xdr:nvCxnSpPr>
      <xdr:spPr>
        <a:xfrm>
          <a:off x="8750300" y="17954472"/>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69196</xdr:rowOff>
    </xdr:from>
    <xdr:to>
      <xdr:col>41</xdr:col>
      <xdr:colOff>101600</xdr:colOff>
      <xdr:row>104</xdr:row>
      <xdr:rowOff>170796</xdr:rowOff>
    </xdr:to>
    <xdr:sp macro="" textlink="">
      <xdr:nvSpPr>
        <xdr:cNvPr id="475" name="楕円 474">
          <a:extLst>
            <a:ext uri="{FF2B5EF4-FFF2-40B4-BE49-F238E27FC236}">
              <a16:creationId xmlns:a16="http://schemas.microsoft.com/office/drawing/2014/main" id="{56BBEF5D-614C-46F8-B245-3A36E2BC2C90}"/>
            </a:ext>
          </a:extLst>
        </xdr:cNvPr>
        <xdr:cNvSpPr/>
      </xdr:nvSpPr>
      <xdr:spPr>
        <a:xfrm>
          <a:off x="7810500" y="17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119996</xdr:rowOff>
    </xdr:from>
    <xdr:to>
      <xdr:col>45</xdr:col>
      <xdr:colOff>177800</xdr:colOff>
      <xdr:row>104</xdr:row>
      <xdr:rowOff>123672</xdr:rowOff>
    </xdr:to>
    <xdr:cxnSp macro="">
      <xdr:nvCxnSpPr>
        <xdr:cNvPr id="476" name="直線コネクタ 475">
          <a:extLst>
            <a:ext uri="{FF2B5EF4-FFF2-40B4-BE49-F238E27FC236}">
              <a16:creationId xmlns:a16="http://schemas.microsoft.com/office/drawing/2014/main" id="{9BA5442B-82BC-4FAA-B9CF-C7F2D5008B5C}"/>
            </a:ext>
          </a:extLst>
        </xdr:cNvPr>
        <xdr:cNvCxnSpPr/>
      </xdr:nvCxnSpPr>
      <xdr:spPr>
        <a:xfrm>
          <a:off x="7861300" y="17950796"/>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70571</xdr:rowOff>
    </xdr:from>
    <xdr:to>
      <xdr:col>36</xdr:col>
      <xdr:colOff>165100</xdr:colOff>
      <xdr:row>105</xdr:row>
      <xdr:rowOff>721</xdr:rowOff>
    </xdr:to>
    <xdr:sp macro="" textlink="">
      <xdr:nvSpPr>
        <xdr:cNvPr id="477" name="楕円 476">
          <a:extLst>
            <a:ext uri="{FF2B5EF4-FFF2-40B4-BE49-F238E27FC236}">
              <a16:creationId xmlns:a16="http://schemas.microsoft.com/office/drawing/2014/main" id="{5F1872F7-06EB-4C35-8EE6-2DA4F9EA9A7E}"/>
            </a:ext>
          </a:extLst>
        </xdr:cNvPr>
        <xdr:cNvSpPr/>
      </xdr:nvSpPr>
      <xdr:spPr>
        <a:xfrm>
          <a:off x="6921500" y="179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119996</xdr:rowOff>
    </xdr:from>
    <xdr:to>
      <xdr:col>41</xdr:col>
      <xdr:colOff>50800</xdr:colOff>
      <xdr:row>104</xdr:row>
      <xdr:rowOff>121371</xdr:rowOff>
    </xdr:to>
    <xdr:cxnSp macro="">
      <xdr:nvCxnSpPr>
        <xdr:cNvPr id="478" name="直線コネクタ 477">
          <a:extLst>
            <a:ext uri="{FF2B5EF4-FFF2-40B4-BE49-F238E27FC236}">
              <a16:creationId xmlns:a16="http://schemas.microsoft.com/office/drawing/2014/main" id="{E0B9618F-CAF0-480C-8986-64175E9DF2D3}"/>
            </a:ext>
          </a:extLst>
        </xdr:cNvPr>
        <xdr:cNvCxnSpPr/>
      </xdr:nvCxnSpPr>
      <xdr:spPr>
        <a:xfrm flipV="1">
          <a:off x="6972300" y="17950796"/>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84551</xdr:rowOff>
    </xdr:from>
    <xdr:ext cx="534377" cy="259045"/>
    <xdr:sp macro="" textlink="">
      <xdr:nvSpPr>
        <xdr:cNvPr id="479" name="n_1aveValue【港湾・漁港】&#10;一人当たり有形固定資産（償却資産）額">
          <a:extLst>
            <a:ext uri="{FF2B5EF4-FFF2-40B4-BE49-F238E27FC236}">
              <a16:creationId xmlns:a16="http://schemas.microsoft.com/office/drawing/2014/main" id="{A2765CAA-08B1-44B7-B508-82DB6C19B9C5}"/>
            </a:ext>
          </a:extLst>
        </xdr:cNvPr>
        <xdr:cNvSpPr txBox="1"/>
      </xdr:nvSpPr>
      <xdr:spPr>
        <a:xfrm>
          <a:off x="9359411" y="182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85304</xdr:rowOff>
    </xdr:from>
    <xdr:ext cx="534377" cy="259045"/>
    <xdr:sp macro="" textlink="">
      <xdr:nvSpPr>
        <xdr:cNvPr id="480" name="n_2aveValue【港湾・漁港】&#10;一人当たり有形固定資産（償却資産）額">
          <a:extLst>
            <a:ext uri="{FF2B5EF4-FFF2-40B4-BE49-F238E27FC236}">
              <a16:creationId xmlns:a16="http://schemas.microsoft.com/office/drawing/2014/main" id="{DC4CA7AD-916B-4F71-A35A-B98DE2324519}"/>
            </a:ext>
          </a:extLst>
        </xdr:cNvPr>
        <xdr:cNvSpPr txBox="1"/>
      </xdr:nvSpPr>
      <xdr:spPr>
        <a:xfrm>
          <a:off x="8483111" y="1825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171226</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1661DBE4-DA04-41C3-B3E2-31A7318F292E}"/>
            </a:ext>
          </a:extLst>
        </xdr:cNvPr>
        <xdr:cNvSpPr txBox="1"/>
      </xdr:nvSpPr>
      <xdr:spPr>
        <a:xfrm>
          <a:off x="7561795" y="181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162402</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2FC3A6A7-E61F-4389-B9A7-BD06FDAA1CD4}"/>
            </a:ext>
          </a:extLst>
        </xdr:cNvPr>
        <xdr:cNvSpPr txBox="1"/>
      </xdr:nvSpPr>
      <xdr:spPr>
        <a:xfrm>
          <a:off x="6672795" y="181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19736</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18AA3BF7-7505-4B78-80EF-A0A833B78DE2}"/>
            </a:ext>
          </a:extLst>
        </xdr:cNvPr>
        <xdr:cNvSpPr txBox="1"/>
      </xdr:nvSpPr>
      <xdr:spPr>
        <a:xfrm>
          <a:off x="9327095" y="176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19549</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F43C157E-6BAD-48E1-89A3-1892D96CCE0C}"/>
            </a:ext>
          </a:extLst>
        </xdr:cNvPr>
        <xdr:cNvSpPr txBox="1"/>
      </xdr:nvSpPr>
      <xdr:spPr>
        <a:xfrm>
          <a:off x="8450795" y="176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15873</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FCEACE68-C973-4DDE-936C-E0FF1ED290A0}"/>
            </a:ext>
          </a:extLst>
        </xdr:cNvPr>
        <xdr:cNvSpPr txBox="1"/>
      </xdr:nvSpPr>
      <xdr:spPr>
        <a:xfrm>
          <a:off x="7561795" y="1767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17248</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5F9C3A61-A4C0-4767-AA38-C59FAC9E4F73}"/>
            </a:ext>
          </a:extLst>
        </xdr:cNvPr>
        <xdr:cNvSpPr txBox="1"/>
      </xdr:nvSpPr>
      <xdr:spPr>
        <a:xfrm>
          <a:off x="6672795" y="1767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68B7D708-7629-41FE-80D7-078D103AC0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77EED5E-C3DB-4B75-B6DC-5CF4FCD60B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AEFF29BA-60AB-4525-B42A-F56E884672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48468950-3F53-4979-BA82-F567DA80D1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B8F3EA87-5F63-49CD-B22C-A4697CD847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F225E592-A2AC-4670-9BF2-E9936D256F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E24AB1F7-6BE9-4518-9AAC-A46C6678F9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C679A72F-04A1-4192-9A7A-DEF6A4082B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EE042830-F172-4459-A38A-E8733EDEC4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6BE4442-39E8-40CF-AAD9-DB0E16827D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AC458D3A-9C6D-4444-9C38-E08D0E77F4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89465C11-A23D-44C2-A446-5517E3E007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2D9C96EE-29FF-47A7-9F95-86717526EC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1245F3DC-61F7-4FFC-86AF-289D048F4E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BCDB42CA-65C1-47D8-9BF5-D85FC44903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DE133434-16D8-4E8B-9CA5-AD5F3E3EF6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DF50395D-1397-46CF-BA23-99FFF0E71E4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70C4E4C0-DEB0-4951-BEA1-5F5FF4E96C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A2CA3CE3-000B-4CB2-A139-B725591692A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42649122-52A8-4C4F-AED5-06F84E84BB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56CE961C-974E-4814-8B45-13C513CDF4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B0A1A254-3C7B-408D-882C-0C9FEB34B2A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B0C88AD3-991E-4C93-BE9D-A1717D92504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AC73476B-43C8-4C2A-860D-1A872005D7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BC88A159-660B-496D-85C8-E9B62F4510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98BE3A91-37F5-41BD-BB0A-FF4230BC9EA2}"/>
            </a:ext>
          </a:extLst>
        </xdr:cNvPr>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438C4462-D9DF-4BCD-94A8-F8EA0DD1B8D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BC1F288E-B89A-4770-8643-B4087BECCA5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認定こども園・幼稚園・保育所】&#10;有形固定資産減価償却率最大値テキスト">
          <a:extLst>
            <a:ext uri="{FF2B5EF4-FFF2-40B4-BE49-F238E27FC236}">
              <a16:creationId xmlns:a16="http://schemas.microsoft.com/office/drawing/2014/main" id="{7D894C0D-C0E7-4D54-AD25-7910B5C9E31A}"/>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8E1B74E2-BE35-4517-AAAF-CD6FE77724A3}"/>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65514B72-D29A-41A4-87C7-C1D978B6E61D}"/>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18" name="フローチャート: 判断 517">
          <a:extLst>
            <a:ext uri="{FF2B5EF4-FFF2-40B4-BE49-F238E27FC236}">
              <a16:creationId xmlns:a16="http://schemas.microsoft.com/office/drawing/2014/main" id="{4A6F8DB2-D99E-4FA9-B8C2-FC2FCB014F76}"/>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a:extLst>
            <a:ext uri="{FF2B5EF4-FFF2-40B4-BE49-F238E27FC236}">
              <a16:creationId xmlns:a16="http://schemas.microsoft.com/office/drawing/2014/main" id="{AA87BBBC-903B-4C85-B39F-6DA95E142657}"/>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0" name="フローチャート: 判断 519">
          <a:extLst>
            <a:ext uri="{FF2B5EF4-FFF2-40B4-BE49-F238E27FC236}">
              <a16:creationId xmlns:a16="http://schemas.microsoft.com/office/drawing/2014/main" id="{F44EEBF8-1562-495C-9EC9-2E6AD0DC754E}"/>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1" name="フローチャート: 判断 520">
          <a:extLst>
            <a:ext uri="{FF2B5EF4-FFF2-40B4-BE49-F238E27FC236}">
              <a16:creationId xmlns:a16="http://schemas.microsoft.com/office/drawing/2014/main" id="{C1EE1463-6470-4433-B991-F53B429E2186}"/>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522" name="フローチャート: 判断 521">
          <a:extLst>
            <a:ext uri="{FF2B5EF4-FFF2-40B4-BE49-F238E27FC236}">
              <a16:creationId xmlns:a16="http://schemas.microsoft.com/office/drawing/2014/main" id="{5B3B6EC3-7B86-459F-9309-8DF518021A4D}"/>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EF762BB-D0BA-488F-BA80-2635D00950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DE2BA9C-8150-4A27-B6D7-737B5BC694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8313498-7470-401E-83E8-3EC6C029EFD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5D91012-6AED-42F6-A744-A0396FF3D2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C129422-53CA-4951-8DB7-7C2FCAF6B7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56424</xdr:rowOff>
    </xdr:from>
    <xdr:to>
      <xdr:col>85</xdr:col>
      <xdr:colOff>177800</xdr:colOff>
      <xdr:row>36</xdr:row>
      <xdr:rowOff>158024</xdr:rowOff>
    </xdr:to>
    <xdr:sp macro="" textlink="">
      <xdr:nvSpPr>
        <xdr:cNvPr id="528" name="楕円 527">
          <a:extLst>
            <a:ext uri="{FF2B5EF4-FFF2-40B4-BE49-F238E27FC236}">
              <a16:creationId xmlns:a16="http://schemas.microsoft.com/office/drawing/2014/main" id="{CA8C4F5A-3ED3-4BFF-88BE-923CAF4FD6D8}"/>
            </a:ext>
          </a:extLst>
        </xdr:cNvPr>
        <xdr:cNvSpPr/>
      </xdr:nvSpPr>
      <xdr:spPr>
        <a:xfrm>
          <a:off x="16268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79301</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0F6485B3-59E0-4EF1-8212-E64D8B714322}"/>
            </a:ext>
          </a:extLst>
        </xdr:cNvPr>
        <xdr:cNvSpPr txBox="1"/>
      </xdr:nvSpPr>
      <xdr:spPr>
        <a:xfrm>
          <a:off x="16357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530" name="楕円 529">
          <a:extLst>
            <a:ext uri="{FF2B5EF4-FFF2-40B4-BE49-F238E27FC236}">
              <a16:creationId xmlns:a16="http://schemas.microsoft.com/office/drawing/2014/main" id="{ACCFB577-EC98-43D8-A851-A49D75720EAB}"/>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59872</xdr:rowOff>
    </xdr:from>
    <xdr:to>
      <xdr:col>85</xdr:col>
      <xdr:colOff>127000</xdr:colOff>
      <xdr:row>36</xdr:row>
      <xdr:rowOff>107224</xdr:rowOff>
    </xdr:to>
    <xdr:cxnSp macro="">
      <xdr:nvCxnSpPr>
        <xdr:cNvPr id="531" name="直線コネクタ 530">
          <a:extLst>
            <a:ext uri="{FF2B5EF4-FFF2-40B4-BE49-F238E27FC236}">
              <a16:creationId xmlns:a16="http://schemas.microsoft.com/office/drawing/2014/main" id="{7B4B74D5-0CAD-474D-8852-CA0A76221336}"/>
            </a:ext>
          </a:extLst>
        </xdr:cNvPr>
        <xdr:cNvCxnSpPr/>
      </xdr:nvCxnSpPr>
      <xdr:spPr>
        <a:xfrm>
          <a:off x="15481300" y="623207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144599</xdr:rowOff>
    </xdr:from>
    <xdr:to>
      <xdr:col>76</xdr:col>
      <xdr:colOff>165100</xdr:colOff>
      <xdr:row>36</xdr:row>
      <xdr:rowOff>74749</xdr:rowOff>
    </xdr:to>
    <xdr:sp macro="" textlink="">
      <xdr:nvSpPr>
        <xdr:cNvPr id="532" name="楕円 531">
          <a:extLst>
            <a:ext uri="{FF2B5EF4-FFF2-40B4-BE49-F238E27FC236}">
              <a16:creationId xmlns:a16="http://schemas.microsoft.com/office/drawing/2014/main" id="{A5EF6D4D-A68C-4BEE-AD27-10A2C32D2E82}"/>
            </a:ext>
          </a:extLst>
        </xdr:cNvPr>
        <xdr:cNvSpPr/>
      </xdr:nvSpPr>
      <xdr:spPr>
        <a:xfrm>
          <a:off x="14541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59872</xdr:rowOff>
    </xdr:to>
    <xdr:cxnSp macro="">
      <xdr:nvCxnSpPr>
        <xdr:cNvPr id="533" name="直線コネクタ 532">
          <a:extLst>
            <a:ext uri="{FF2B5EF4-FFF2-40B4-BE49-F238E27FC236}">
              <a16:creationId xmlns:a16="http://schemas.microsoft.com/office/drawing/2014/main" id="{492B8AEA-A425-4AFE-8203-13B2FAE70967}"/>
            </a:ext>
          </a:extLst>
        </xdr:cNvPr>
        <xdr:cNvCxnSpPr/>
      </xdr:nvCxnSpPr>
      <xdr:spPr>
        <a:xfrm>
          <a:off x="14592300" y="61961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58057</xdr:rowOff>
    </xdr:from>
    <xdr:to>
      <xdr:col>72</xdr:col>
      <xdr:colOff>38100</xdr:colOff>
      <xdr:row>35</xdr:row>
      <xdr:rowOff>159657</xdr:rowOff>
    </xdr:to>
    <xdr:sp macro="" textlink="">
      <xdr:nvSpPr>
        <xdr:cNvPr id="534" name="楕円 533">
          <a:extLst>
            <a:ext uri="{FF2B5EF4-FFF2-40B4-BE49-F238E27FC236}">
              <a16:creationId xmlns:a16="http://schemas.microsoft.com/office/drawing/2014/main" id="{A1E45221-B606-4F11-B888-6DD53159F206}"/>
            </a:ext>
          </a:extLst>
        </xdr:cNvPr>
        <xdr:cNvSpPr/>
      </xdr:nvSpPr>
      <xdr:spPr>
        <a:xfrm>
          <a:off x="13652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108857</xdr:rowOff>
    </xdr:from>
    <xdr:to>
      <xdr:col>76</xdr:col>
      <xdr:colOff>114300</xdr:colOff>
      <xdr:row>36</xdr:row>
      <xdr:rowOff>23949</xdr:rowOff>
    </xdr:to>
    <xdr:cxnSp macro="">
      <xdr:nvCxnSpPr>
        <xdr:cNvPr id="535" name="直線コネクタ 534">
          <a:extLst>
            <a:ext uri="{FF2B5EF4-FFF2-40B4-BE49-F238E27FC236}">
              <a16:creationId xmlns:a16="http://schemas.microsoft.com/office/drawing/2014/main" id="{A1F49D3F-75F1-41A2-AB90-3D9D6A82C4AA}"/>
            </a:ext>
          </a:extLst>
        </xdr:cNvPr>
        <xdr:cNvCxnSpPr/>
      </xdr:nvCxnSpPr>
      <xdr:spPr>
        <a:xfrm>
          <a:off x="13703300" y="6109607"/>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51526</xdr:rowOff>
    </xdr:from>
    <xdr:to>
      <xdr:col>67</xdr:col>
      <xdr:colOff>101600</xdr:colOff>
      <xdr:row>35</xdr:row>
      <xdr:rowOff>153126</xdr:rowOff>
    </xdr:to>
    <xdr:sp macro="" textlink="">
      <xdr:nvSpPr>
        <xdr:cNvPr id="536" name="楕円 535">
          <a:extLst>
            <a:ext uri="{FF2B5EF4-FFF2-40B4-BE49-F238E27FC236}">
              <a16:creationId xmlns:a16="http://schemas.microsoft.com/office/drawing/2014/main" id="{0D00A93F-D3C4-4520-BD04-6B4EFC2123E4}"/>
            </a:ext>
          </a:extLst>
        </xdr:cNvPr>
        <xdr:cNvSpPr/>
      </xdr:nvSpPr>
      <xdr:spPr>
        <a:xfrm>
          <a:off x="12763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102326</xdr:rowOff>
    </xdr:from>
    <xdr:to>
      <xdr:col>71</xdr:col>
      <xdr:colOff>177800</xdr:colOff>
      <xdr:row>35</xdr:row>
      <xdr:rowOff>108857</xdr:rowOff>
    </xdr:to>
    <xdr:cxnSp macro="">
      <xdr:nvCxnSpPr>
        <xdr:cNvPr id="537" name="直線コネクタ 536">
          <a:extLst>
            <a:ext uri="{FF2B5EF4-FFF2-40B4-BE49-F238E27FC236}">
              <a16:creationId xmlns:a16="http://schemas.microsoft.com/office/drawing/2014/main" id="{CD55F42C-0AB0-42A1-B902-98EBC05668E8}"/>
            </a:ext>
          </a:extLst>
        </xdr:cNvPr>
        <xdr:cNvCxnSpPr/>
      </xdr:nvCxnSpPr>
      <xdr:spPr>
        <a:xfrm>
          <a:off x="12814300" y="61030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1B629DC4-D06A-420D-BCCF-E04FEC98C7B6}"/>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E8AA6FF3-2E02-4602-9760-DEDF85BC071B}"/>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20722343-2BDF-4232-B77A-B91A55F385B5}"/>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7BD8DD44-8F39-4554-8489-A030C1853F4C}"/>
            </a:ext>
          </a:extLst>
        </xdr:cNvPr>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7CAFA90F-0432-4D7B-B07A-33643738573C}"/>
            </a:ext>
          </a:extLst>
        </xdr:cNvPr>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91276</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F17E0BFB-E6D3-47C7-A6FB-13BEF41CD272}"/>
            </a:ext>
          </a:extLst>
        </xdr:cNvPr>
        <xdr:cNvSpPr txBox="1"/>
      </xdr:nvSpPr>
      <xdr:spPr>
        <a:xfrm>
          <a:off x="14389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4734</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BADDBE40-99B2-4F7A-877A-CC4EAF1FD560}"/>
            </a:ext>
          </a:extLst>
        </xdr:cNvPr>
        <xdr:cNvSpPr txBox="1"/>
      </xdr:nvSpPr>
      <xdr:spPr>
        <a:xfrm>
          <a:off x="13500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169653</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B745B95A-CD6A-4161-B967-AE879FE27DD8}"/>
            </a:ext>
          </a:extLst>
        </xdr:cNvPr>
        <xdr:cNvSpPr txBox="1"/>
      </xdr:nvSpPr>
      <xdr:spPr>
        <a:xfrm>
          <a:off x="12611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BFF22D99-5776-4AFC-9A33-CBF40414EA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9CB410E8-A18C-4F8F-B834-35F66B4569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670B2ABC-20B2-416B-9036-781BDEC745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E770A927-1A9C-4F14-8690-6B128654FD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4A31610D-6C7C-4E2F-9730-9A0F5CF2BF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5D65A50E-DCC7-4684-9556-E4C7DD085D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68B57C7-A234-4161-BF04-684C4A9282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63325B77-F80E-4378-970B-C764B7342F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5886C7D6-7E94-4AB4-BD3A-E52ABFFA91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53F44A49-26B0-48FF-B0D2-AAB60B8ECC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C992A850-57E4-434C-BD40-4126650B69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7" name="テキスト ボックス 556">
          <a:extLst>
            <a:ext uri="{FF2B5EF4-FFF2-40B4-BE49-F238E27FC236}">
              <a16:creationId xmlns:a16="http://schemas.microsoft.com/office/drawing/2014/main" id="{4C60357F-AE52-48AD-AA4E-75ADA99263D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01BFD2A5-B406-412E-A54F-033E87D289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9" name="テキスト ボックス 558">
          <a:extLst>
            <a:ext uri="{FF2B5EF4-FFF2-40B4-BE49-F238E27FC236}">
              <a16:creationId xmlns:a16="http://schemas.microsoft.com/office/drawing/2014/main" id="{2070322D-4877-42AC-91EB-C7B1E2F15C7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FD3B3086-AAB0-4B41-B776-05CA4DDFFF9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1" name="テキスト ボックス 560">
          <a:extLst>
            <a:ext uri="{FF2B5EF4-FFF2-40B4-BE49-F238E27FC236}">
              <a16:creationId xmlns:a16="http://schemas.microsoft.com/office/drawing/2014/main" id="{2C11D159-A89C-4B69-B70E-00D735AF699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89EE0C36-F1CE-423F-A179-51C5FE34A3F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3" name="テキスト ボックス 562">
          <a:extLst>
            <a:ext uri="{FF2B5EF4-FFF2-40B4-BE49-F238E27FC236}">
              <a16:creationId xmlns:a16="http://schemas.microsoft.com/office/drawing/2014/main" id="{08D4BCAC-0F38-4B7F-95A6-53B477D0595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AE556BC0-6041-464A-95DF-A191D70CFF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C4D28D31-B1AD-4FA6-B9E2-346C408204B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ADE535C0-D399-4297-986D-4A89A12D30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567" name="直線コネクタ 566">
          <a:extLst>
            <a:ext uri="{FF2B5EF4-FFF2-40B4-BE49-F238E27FC236}">
              <a16:creationId xmlns:a16="http://schemas.microsoft.com/office/drawing/2014/main" id="{638A3208-5DFF-40CE-8176-ACE7A30BA747}"/>
            </a:ext>
          </a:extLst>
        </xdr:cNvPr>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B998A5E9-D75D-47B8-9732-E604A62F16A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69" name="直線コネクタ 568">
          <a:extLst>
            <a:ext uri="{FF2B5EF4-FFF2-40B4-BE49-F238E27FC236}">
              <a16:creationId xmlns:a16="http://schemas.microsoft.com/office/drawing/2014/main" id="{5B0DFB4C-BC93-4310-B321-C69EEA1DE08F}"/>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3766C35E-03D6-4233-9C77-EF3713EF9721}"/>
            </a:ext>
          </a:extLst>
        </xdr:cNvPr>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571" name="直線コネクタ 570">
          <a:extLst>
            <a:ext uri="{FF2B5EF4-FFF2-40B4-BE49-F238E27FC236}">
              <a16:creationId xmlns:a16="http://schemas.microsoft.com/office/drawing/2014/main" id="{760FA669-35E1-4EFE-999A-83533D0334BE}"/>
            </a:ext>
          </a:extLst>
        </xdr:cNvPr>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B65E43B6-8FE9-4AC9-BDA1-53BCE698E5A9}"/>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573" name="フローチャート: 判断 572">
          <a:extLst>
            <a:ext uri="{FF2B5EF4-FFF2-40B4-BE49-F238E27FC236}">
              <a16:creationId xmlns:a16="http://schemas.microsoft.com/office/drawing/2014/main" id="{4ECB85EE-DECB-4EDD-A6AF-30A74EF16D23}"/>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574" name="フローチャート: 判断 573">
          <a:extLst>
            <a:ext uri="{FF2B5EF4-FFF2-40B4-BE49-F238E27FC236}">
              <a16:creationId xmlns:a16="http://schemas.microsoft.com/office/drawing/2014/main" id="{FED18FB6-DC48-4476-BBB4-A2DACD5CF7B8}"/>
            </a:ext>
          </a:extLst>
        </xdr:cNvPr>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575" name="フローチャート: 判断 574">
          <a:extLst>
            <a:ext uri="{FF2B5EF4-FFF2-40B4-BE49-F238E27FC236}">
              <a16:creationId xmlns:a16="http://schemas.microsoft.com/office/drawing/2014/main" id="{0F8E825D-C66B-42CC-A619-41374921F9D7}"/>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576" name="フローチャート: 判断 575">
          <a:extLst>
            <a:ext uri="{FF2B5EF4-FFF2-40B4-BE49-F238E27FC236}">
              <a16:creationId xmlns:a16="http://schemas.microsoft.com/office/drawing/2014/main" id="{5509E5B6-AC60-4061-923A-70181B02ADAA}"/>
            </a:ext>
          </a:extLst>
        </xdr:cNvPr>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577" name="フローチャート: 判断 576">
          <a:extLst>
            <a:ext uri="{FF2B5EF4-FFF2-40B4-BE49-F238E27FC236}">
              <a16:creationId xmlns:a16="http://schemas.microsoft.com/office/drawing/2014/main" id="{892A64B1-21D9-4AA6-A518-23BC5B99C270}"/>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B7C0055-C1CD-497D-8C36-E7FD15BF67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96CB2A3-288D-43C5-B917-EEB99D1F4C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DB25E7B-E4B7-47C6-B392-403D53AD34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263873C-D6B3-4B39-952D-25EDBD57DC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F6E6A72-96EC-48CF-9183-EC35C0A086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125984</xdr:rowOff>
    </xdr:from>
    <xdr:to>
      <xdr:col>116</xdr:col>
      <xdr:colOff>114300</xdr:colOff>
      <xdr:row>39</xdr:row>
      <xdr:rowOff>56134</xdr:rowOff>
    </xdr:to>
    <xdr:sp macro="" textlink="">
      <xdr:nvSpPr>
        <xdr:cNvPr id="583" name="楕円 582">
          <a:extLst>
            <a:ext uri="{FF2B5EF4-FFF2-40B4-BE49-F238E27FC236}">
              <a16:creationId xmlns:a16="http://schemas.microsoft.com/office/drawing/2014/main" id="{C9DFEAC7-82D4-4425-81B0-D39D21CA55A7}"/>
            </a:ext>
          </a:extLst>
        </xdr:cNvPr>
        <xdr:cNvSpPr/>
      </xdr:nvSpPr>
      <xdr:spPr>
        <a:xfrm>
          <a:off x="22110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148861</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7C917EEA-7124-4F46-93F1-85641525CC4F}"/>
            </a:ext>
          </a:extLst>
        </xdr:cNvPr>
        <xdr:cNvSpPr txBox="1"/>
      </xdr:nvSpPr>
      <xdr:spPr>
        <a:xfrm>
          <a:off x="22199600"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585" name="楕円 584">
          <a:extLst>
            <a:ext uri="{FF2B5EF4-FFF2-40B4-BE49-F238E27FC236}">
              <a16:creationId xmlns:a16="http://schemas.microsoft.com/office/drawing/2014/main" id="{BE8C7F69-389D-4144-967C-21FA423876BC}"/>
            </a:ext>
          </a:extLst>
        </xdr:cNvPr>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xdr:rowOff>
    </xdr:from>
    <xdr:to>
      <xdr:col>116</xdr:col>
      <xdr:colOff>63500</xdr:colOff>
      <xdr:row>39</xdr:row>
      <xdr:rowOff>5334</xdr:rowOff>
    </xdr:to>
    <xdr:cxnSp macro="">
      <xdr:nvCxnSpPr>
        <xdr:cNvPr id="586" name="直線コネクタ 585">
          <a:extLst>
            <a:ext uri="{FF2B5EF4-FFF2-40B4-BE49-F238E27FC236}">
              <a16:creationId xmlns:a16="http://schemas.microsoft.com/office/drawing/2014/main" id="{BA8B8EB0-2695-4629-9A78-4F5613883C92}"/>
            </a:ext>
          </a:extLst>
        </xdr:cNvPr>
        <xdr:cNvCxnSpPr/>
      </xdr:nvCxnSpPr>
      <xdr:spPr>
        <a:xfrm>
          <a:off x="21323300" y="6691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50546</xdr:rowOff>
    </xdr:from>
    <xdr:to>
      <xdr:col>107</xdr:col>
      <xdr:colOff>101600</xdr:colOff>
      <xdr:row>38</xdr:row>
      <xdr:rowOff>152146</xdr:rowOff>
    </xdr:to>
    <xdr:sp macro="" textlink="">
      <xdr:nvSpPr>
        <xdr:cNvPr id="587" name="楕円 586">
          <a:extLst>
            <a:ext uri="{FF2B5EF4-FFF2-40B4-BE49-F238E27FC236}">
              <a16:creationId xmlns:a16="http://schemas.microsoft.com/office/drawing/2014/main" id="{3BC837D0-F042-41AF-A861-12354C20A88E}"/>
            </a:ext>
          </a:extLst>
        </xdr:cNvPr>
        <xdr:cNvSpPr/>
      </xdr:nvSpPr>
      <xdr:spPr>
        <a:xfrm>
          <a:off x="20383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101346</xdr:rowOff>
    </xdr:from>
    <xdr:to>
      <xdr:col>111</xdr:col>
      <xdr:colOff>177800</xdr:colOff>
      <xdr:row>39</xdr:row>
      <xdr:rowOff>5334</xdr:rowOff>
    </xdr:to>
    <xdr:cxnSp macro="">
      <xdr:nvCxnSpPr>
        <xdr:cNvPr id="588" name="直線コネクタ 587">
          <a:extLst>
            <a:ext uri="{FF2B5EF4-FFF2-40B4-BE49-F238E27FC236}">
              <a16:creationId xmlns:a16="http://schemas.microsoft.com/office/drawing/2014/main" id="{CB5E3CBE-DCEB-4217-8AE8-60CA33494870}"/>
            </a:ext>
          </a:extLst>
        </xdr:cNvPr>
        <xdr:cNvCxnSpPr/>
      </xdr:nvCxnSpPr>
      <xdr:spPr>
        <a:xfrm>
          <a:off x="20434300" y="661644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121412</xdr:rowOff>
    </xdr:from>
    <xdr:to>
      <xdr:col>102</xdr:col>
      <xdr:colOff>165100</xdr:colOff>
      <xdr:row>39</xdr:row>
      <xdr:rowOff>51562</xdr:rowOff>
    </xdr:to>
    <xdr:sp macro="" textlink="">
      <xdr:nvSpPr>
        <xdr:cNvPr id="589" name="楕円 588">
          <a:extLst>
            <a:ext uri="{FF2B5EF4-FFF2-40B4-BE49-F238E27FC236}">
              <a16:creationId xmlns:a16="http://schemas.microsoft.com/office/drawing/2014/main" id="{E927BD9C-403D-4EA2-9E1B-D46935E24B32}"/>
            </a:ext>
          </a:extLst>
        </xdr:cNvPr>
        <xdr:cNvSpPr/>
      </xdr:nvSpPr>
      <xdr:spPr>
        <a:xfrm>
          <a:off x="19494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101346</xdr:rowOff>
    </xdr:from>
    <xdr:to>
      <xdr:col>107</xdr:col>
      <xdr:colOff>50800</xdr:colOff>
      <xdr:row>39</xdr:row>
      <xdr:rowOff>762</xdr:rowOff>
    </xdr:to>
    <xdr:cxnSp macro="">
      <xdr:nvCxnSpPr>
        <xdr:cNvPr id="590" name="直線コネクタ 589">
          <a:extLst>
            <a:ext uri="{FF2B5EF4-FFF2-40B4-BE49-F238E27FC236}">
              <a16:creationId xmlns:a16="http://schemas.microsoft.com/office/drawing/2014/main" id="{4519180D-B384-469A-89A9-87EC03BABCA5}"/>
            </a:ext>
          </a:extLst>
        </xdr:cNvPr>
        <xdr:cNvCxnSpPr/>
      </xdr:nvCxnSpPr>
      <xdr:spPr>
        <a:xfrm flipV="1">
          <a:off x="19545300" y="661644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123698</xdr:rowOff>
    </xdr:from>
    <xdr:to>
      <xdr:col>98</xdr:col>
      <xdr:colOff>38100</xdr:colOff>
      <xdr:row>39</xdr:row>
      <xdr:rowOff>53848</xdr:rowOff>
    </xdr:to>
    <xdr:sp macro="" textlink="">
      <xdr:nvSpPr>
        <xdr:cNvPr id="591" name="楕円 590">
          <a:extLst>
            <a:ext uri="{FF2B5EF4-FFF2-40B4-BE49-F238E27FC236}">
              <a16:creationId xmlns:a16="http://schemas.microsoft.com/office/drawing/2014/main" id="{A52B5587-1E8B-46EB-B816-E1B552EAA119}"/>
            </a:ext>
          </a:extLst>
        </xdr:cNvPr>
        <xdr:cNvSpPr/>
      </xdr:nvSpPr>
      <xdr:spPr>
        <a:xfrm>
          <a:off x="18605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xdr:rowOff>
    </xdr:from>
    <xdr:to>
      <xdr:col>102</xdr:col>
      <xdr:colOff>114300</xdr:colOff>
      <xdr:row>39</xdr:row>
      <xdr:rowOff>3048</xdr:rowOff>
    </xdr:to>
    <xdr:cxnSp macro="">
      <xdr:nvCxnSpPr>
        <xdr:cNvPr id="592" name="直線コネクタ 591">
          <a:extLst>
            <a:ext uri="{FF2B5EF4-FFF2-40B4-BE49-F238E27FC236}">
              <a16:creationId xmlns:a16="http://schemas.microsoft.com/office/drawing/2014/main" id="{6735AF19-D64F-4777-A0C1-73FD37FC41C1}"/>
            </a:ext>
          </a:extLst>
        </xdr:cNvPr>
        <xdr:cNvCxnSpPr/>
      </xdr:nvCxnSpPr>
      <xdr:spPr>
        <a:xfrm flipV="1">
          <a:off x="18656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70121</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2021CC37-7EDA-4ADD-B4F1-6CDA53C33A14}"/>
            </a:ext>
          </a:extLst>
        </xdr:cNvPr>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A1415CBB-E064-4055-805A-ACD036EA0262}"/>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E0099E49-0CF5-48D8-81DB-82BF057022F1}"/>
            </a:ext>
          </a:extLst>
        </xdr:cNvPr>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BDEC2EBA-2FB0-4EEF-B2E9-40DA9602A925}"/>
            </a:ext>
          </a:extLst>
        </xdr:cNvPr>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E005B4BC-0695-4C3F-9C51-9C3E6C6A8DA4}"/>
            </a:ext>
          </a:extLst>
        </xdr:cNvPr>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168673</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8851E4BD-37D6-467A-A742-453846966E6C}"/>
            </a:ext>
          </a:extLst>
        </xdr:cNvPr>
        <xdr:cNvSpPr txBox="1"/>
      </xdr:nvSpPr>
      <xdr:spPr>
        <a:xfrm>
          <a:off x="20199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68089</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54488C89-D036-4285-ABDC-D5434361C71B}"/>
            </a:ext>
          </a:extLst>
        </xdr:cNvPr>
        <xdr:cNvSpPr txBox="1"/>
      </xdr:nvSpPr>
      <xdr:spPr>
        <a:xfrm>
          <a:off x="19310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70375</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8DC43FF0-91C4-4892-8815-37F2F2F0D2B2}"/>
            </a:ext>
          </a:extLst>
        </xdr:cNvPr>
        <xdr:cNvSpPr txBox="1"/>
      </xdr:nvSpPr>
      <xdr:spPr>
        <a:xfrm>
          <a:off x="18421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B491C032-B923-41B0-971A-9DEB1C01F1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E09D8FFD-68EE-4F21-A409-82E7655D38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DE9DC492-7A37-4177-8EAB-F90B004CBE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E06A92D4-2092-4A8D-A3CE-2A077C5EB6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92836C23-048C-4A10-9FA6-AF06DDA033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4E395B21-11CB-4886-8BE7-18357F2F2B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7B85017-688B-4D18-907E-169C17A5B3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C9D093AE-FD96-4B37-AE36-46EE81F2B4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B6E293C5-3363-4A95-9454-BC08FA1818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DEE61B60-CB7F-4C83-A381-531215BA69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3C280174-EE33-40C5-91BF-B366894562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2" name="直線コネクタ 611">
          <a:extLst>
            <a:ext uri="{FF2B5EF4-FFF2-40B4-BE49-F238E27FC236}">
              <a16:creationId xmlns:a16="http://schemas.microsoft.com/office/drawing/2014/main" id="{4D38C7F3-0EC4-4FE0-9CC0-B404D39DAF3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3" name="テキスト ボックス 612">
          <a:extLst>
            <a:ext uri="{FF2B5EF4-FFF2-40B4-BE49-F238E27FC236}">
              <a16:creationId xmlns:a16="http://schemas.microsoft.com/office/drawing/2014/main" id="{77DEF358-6AA2-454B-8EEB-6FF7C09CE98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4" name="直線コネクタ 613">
          <a:extLst>
            <a:ext uri="{FF2B5EF4-FFF2-40B4-BE49-F238E27FC236}">
              <a16:creationId xmlns:a16="http://schemas.microsoft.com/office/drawing/2014/main" id="{F754F6E1-8AE5-4A4E-9EC8-3B135E77D3B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5" name="テキスト ボックス 614">
          <a:extLst>
            <a:ext uri="{FF2B5EF4-FFF2-40B4-BE49-F238E27FC236}">
              <a16:creationId xmlns:a16="http://schemas.microsoft.com/office/drawing/2014/main" id="{AD12EBE9-A20D-4BC5-8B08-7F266B759FA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6" name="直線コネクタ 615">
          <a:extLst>
            <a:ext uri="{FF2B5EF4-FFF2-40B4-BE49-F238E27FC236}">
              <a16:creationId xmlns:a16="http://schemas.microsoft.com/office/drawing/2014/main" id="{020CE825-6D4E-4642-99A9-A2E81E153E0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7" name="テキスト ボックス 616">
          <a:extLst>
            <a:ext uri="{FF2B5EF4-FFF2-40B4-BE49-F238E27FC236}">
              <a16:creationId xmlns:a16="http://schemas.microsoft.com/office/drawing/2014/main" id="{4C48DB34-8D96-4827-8A67-F05ED962BF7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8" name="直線コネクタ 617">
          <a:extLst>
            <a:ext uri="{FF2B5EF4-FFF2-40B4-BE49-F238E27FC236}">
              <a16:creationId xmlns:a16="http://schemas.microsoft.com/office/drawing/2014/main" id="{AE9082E1-B09D-4701-AAF9-A0BBC2A378C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9" name="テキスト ボックス 618">
          <a:extLst>
            <a:ext uri="{FF2B5EF4-FFF2-40B4-BE49-F238E27FC236}">
              <a16:creationId xmlns:a16="http://schemas.microsoft.com/office/drawing/2014/main" id="{93D7337F-C421-4054-92B5-F9DA5D550BC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A5DCE2A1-E172-4D59-9A52-940255832B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1" name="テキスト ボックス 620">
          <a:extLst>
            <a:ext uri="{FF2B5EF4-FFF2-40B4-BE49-F238E27FC236}">
              <a16:creationId xmlns:a16="http://schemas.microsoft.com/office/drawing/2014/main" id="{A4E2DAB2-C06E-4D44-9C61-9E684BEE85E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39AB0F37-4DFC-4397-9858-CD7283E1D7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623" name="直線コネクタ 622">
          <a:extLst>
            <a:ext uri="{FF2B5EF4-FFF2-40B4-BE49-F238E27FC236}">
              <a16:creationId xmlns:a16="http://schemas.microsoft.com/office/drawing/2014/main" id="{828325E2-21F4-4777-940D-6AA9379158A1}"/>
            </a:ext>
          </a:extLst>
        </xdr:cNvPr>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4E4CAF0C-FCF5-4601-B9C7-F27C0913EB6B}"/>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25" name="直線コネクタ 624">
          <a:extLst>
            <a:ext uri="{FF2B5EF4-FFF2-40B4-BE49-F238E27FC236}">
              <a16:creationId xmlns:a16="http://schemas.microsoft.com/office/drawing/2014/main" id="{65C5BC1E-C5EB-4611-8CE5-4A2DDEB220EE}"/>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6CB1A490-B17F-4A18-8246-971CAD36AF10}"/>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627" name="直線コネクタ 626">
          <a:extLst>
            <a:ext uri="{FF2B5EF4-FFF2-40B4-BE49-F238E27FC236}">
              <a16:creationId xmlns:a16="http://schemas.microsoft.com/office/drawing/2014/main" id="{D2028A68-C1FC-4700-A750-E45ED71E4E23}"/>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3EA50F21-F67A-4E69-BA78-1D0FEC237FEC}"/>
            </a:ext>
          </a:extLst>
        </xdr:cNvPr>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629" name="フローチャート: 判断 628">
          <a:extLst>
            <a:ext uri="{FF2B5EF4-FFF2-40B4-BE49-F238E27FC236}">
              <a16:creationId xmlns:a16="http://schemas.microsoft.com/office/drawing/2014/main" id="{3D411DA4-BBB7-4B93-B8D0-E0F9F710A7FC}"/>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630" name="フローチャート: 判断 629">
          <a:extLst>
            <a:ext uri="{FF2B5EF4-FFF2-40B4-BE49-F238E27FC236}">
              <a16:creationId xmlns:a16="http://schemas.microsoft.com/office/drawing/2014/main" id="{36FDC847-102D-41B7-8A3F-DC63FF817DFF}"/>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631" name="フローチャート: 判断 630">
          <a:extLst>
            <a:ext uri="{FF2B5EF4-FFF2-40B4-BE49-F238E27FC236}">
              <a16:creationId xmlns:a16="http://schemas.microsoft.com/office/drawing/2014/main" id="{C67F77B0-629F-4207-AADD-1FF07C4DE485}"/>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632" name="フローチャート: 判断 631">
          <a:extLst>
            <a:ext uri="{FF2B5EF4-FFF2-40B4-BE49-F238E27FC236}">
              <a16:creationId xmlns:a16="http://schemas.microsoft.com/office/drawing/2014/main" id="{01534B42-0E81-4D39-AF5A-135DD379A17B}"/>
            </a:ext>
          </a:extLst>
        </xdr:cNvPr>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33" name="フローチャート: 判断 632">
          <a:extLst>
            <a:ext uri="{FF2B5EF4-FFF2-40B4-BE49-F238E27FC236}">
              <a16:creationId xmlns:a16="http://schemas.microsoft.com/office/drawing/2014/main" id="{967CF323-D18C-49C0-A207-BEB45D6982E1}"/>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6C77821-F15B-4CCE-96D2-938E26A008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D14FEC4-B7B5-4C23-8812-8EE82515A9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FEDF5D1-6095-42A4-B9DE-AEB15EC64E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036B7CC-D5A6-4594-9674-F02BBF815F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4F620CD-D4E2-4695-A5E0-BBF285D3D7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639" name="楕円 638">
          <a:extLst>
            <a:ext uri="{FF2B5EF4-FFF2-40B4-BE49-F238E27FC236}">
              <a16:creationId xmlns:a16="http://schemas.microsoft.com/office/drawing/2014/main" id="{FC579CDD-552A-474F-9CE3-55405FC4D95E}"/>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D3B0CAB-1CFA-40EC-865E-E5E91EB7A81A}"/>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141224</xdr:rowOff>
    </xdr:from>
    <xdr:to>
      <xdr:col>81</xdr:col>
      <xdr:colOff>101600</xdr:colOff>
      <xdr:row>57</xdr:row>
      <xdr:rowOff>71374</xdr:rowOff>
    </xdr:to>
    <xdr:sp macro="" textlink="">
      <xdr:nvSpPr>
        <xdr:cNvPr id="641" name="楕円 640">
          <a:extLst>
            <a:ext uri="{FF2B5EF4-FFF2-40B4-BE49-F238E27FC236}">
              <a16:creationId xmlns:a16="http://schemas.microsoft.com/office/drawing/2014/main" id="{A5CEEAFF-0D3C-4FD4-8F82-EB0DA7273D52}"/>
            </a:ext>
          </a:extLst>
        </xdr:cNvPr>
        <xdr:cNvSpPr/>
      </xdr:nvSpPr>
      <xdr:spPr>
        <a:xfrm>
          <a:off x="15430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20574</xdr:rowOff>
    </xdr:from>
    <xdr:to>
      <xdr:col>85</xdr:col>
      <xdr:colOff>127000</xdr:colOff>
      <xdr:row>57</xdr:row>
      <xdr:rowOff>80010</xdr:rowOff>
    </xdr:to>
    <xdr:cxnSp macro="">
      <xdr:nvCxnSpPr>
        <xdr:cNvPr id="642" name="直線コネクタ 641">
          <a:extLst>
            <a:ext uri="{FF2B5EF4-FFF2-40B4-BE49-F238E27FC236}">
              <a16:creationId xmlns:a16="http://schemas.microsoft.com/office/drawing/2014/main" id="{64A551B3-844D-4032-8D79-51A9135D60AD}"/>
            </a:ext>
          </a:extLst>
        </xdr:cNvPr>
        <xdr:cNvCxnSpPr/>
      </xdr:nvCxnSpPr>
      <xdr:spPr>
        <a:xfrm>
          <a:off x="15481300" y="97932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95504</xdr:rowOff>
    </xdr:from>
    <xdr:to>
      <xdr:col>76</xdr:col>
      <xdr:colOff>165100</xdr:colOff>
      <xdr:row>57</xdr:row>
      <xdr:rowOff>25654</xdr:rowOff>
    </xdr:to>
    <xdr:sp macro="" textlink="">
      <xdr:nvSpPr>
        <xdr:cNvPr id="643" name="楕円 642">
          <a:extLst>
            <a:ext uri="{FF2B5EF4-FFF2-40B4-BE49-F238E27FC236}">
              <a16:creationId xmlns:a16="http://schemas.microsoft.com/office/drawing/2014/main" id="{EC268E16-9F6D-41BF-B60C-6DBE12799F39}"/>
            </a:ext>
          </a:extLst>
        </xdr:cNvPr>
        <xdr:cNvSpPr/>
      </xdr:nvSpPr>
      <xdr:spPr>
        <a:xfrm>
          <a:off x="14541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146304</xdr:rowOff>
    </xdr:from>
    <xdr:to>
      <xdr:col>81</xdr:col>
      <xdr:colOff>50800</xdr:colOff>
      <xdr:row>57</xdr:row>
      <xdr:rowOff>20574</xdr:rowOff>
    </xdr:to>
    <xdr:cxnSp macro="">
      <xdr:nvCxnSpPr>
        <xdr:cNvPr id="644" name="直線コネクタ 643">
          <a:extLst>
            <a:ext uri="{FF2B5EF4-FFF2-40B4-BE49-F238E27FC236}">
              <a16:creationId xmlns:a16="http://schemas.microsoft.com/office/drawing/2014/main" id="{FCE437B4-CAB7-4273-81F3-7DA2F3B00F27}"/>
            </a:ext>
          </a:extLst>
        </xdr:cNvPr>
        <xdr:cNvCxnSpPr/>
      </xdr:nvCxnSpPr>
      <xdr:spPr>
        <a:xfrm>
          <a:off x="14592300" y="9747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38354</xdr:rowOff>
    </xdr:from>
    <xdr:to>
      <xdr:col>72</xdr:col>
      <xdr:colOff>38100</xdr:colOff>
      <xdr:row>56</xdr:row>
      <xdr:rowOff>139954</xdr:rowOff>
    </xdr:to>
    <xdr:sp macro="" textlink="">
      <xdr:nvSpPr>
        <xdr:cNvPr id="645" name="楕円 644">
          <a:extLst>
            <a:ext uri="{FF2B5EF4-FFF2-40B4-BE49-F238E27FC236}">
              <a16:creationId xmlns:a16="http://schemas.microsoft.com/office/drawing/2014/main" id="{E8BCDB29-F009-4D40-B2EE-1A3F07763157}"/>
            </a:ext>
          </a:extLst>
        </xdr:cNvPr>
        <xdr:cNvSpPr/>
      </xdr:nvSpPr>
      <xdr:spPr>
        <a:xfrm>
          <a:off x="13652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89154</xdr:rowOff>
    </xdr:from>
    <xdr:to>
      <xdr:col>76</xdr:col>
      <xdr:colOff>114300</xdr:colOff>
      <xdr:row>56</xdr:row>
      <xdr:rowOff>146304</xdr:rowOff>
    </xdr:to>
    <xdr:cxnSp macro="">
      <xdr:nvCxnSpPr>
        <xdr:cNvPr id="646" name="直線コネクタ 645">
          <a:extLst>
            <a:ext uri="{FF2B5EF4-FFF2-40B4-BE49-F238E27FC236}">
              <a16:creationId xmlns:a16="http://schemas.microsoft.com/office/drawing/2014/main" id="{151A20B8-A154-4556-B46D-B340B519E02F}"/>
            </a:ext>
          </a:extLst>
        </xdr:cNvPr>
        <xdr:cNvCxnSpPr/>
      </xdr:nvCxnSpPr>
      <xdr:spPr>
        <a:xfrm>
          <a:off x="13703300" y="96903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164084</xdr:rowOff>
    </xdr:from>
    <xdr:to>
      <xdr:col>67</xdr:col>
      <xdr:colOff>101600</xdr:colOff>
      <xdr:row>56</xdr:row>
      <xdr:rowOff>94234</xdr:rowOff>
    </xdr:to>
    <xdr:sp macro="" textlink="">
      <xdr:nvSpPr>
        <xdr:cNvPr id="647" name="楕円 646">
          <a:extLst>
            <a:ext uri="{FF2B5EF4-FFF2-40B4-BE49-F238E27FC236}">
              <a16:creationId xmlns:a16="http://schemas.microsoft.com/office/drawing/2014/main" id="{4C57C9FC-7551-42EA-911D-3E9B1E0872C6}"/>
            </a:ext>
          </a:extLst>
        </xdr:cNvPr>
        <xdr:cNvSpPr/>
      </xdr:nvSpPr>
      <xdr:spPr>
        <a:xfrm>
          <a:off x="12763500" y="95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43434</xdr:rowOff>
    </xdr:from>
    <xdr:to>
      <xdr:col>71</xdr:col>
      <xdr:colOff>177800</xdr:colOff>
      <xdr:row>56</xdr:row>
      <xdr:rowOff>89154</xdr:rowOff>
    </xdr:to>
    <xdr:cxnSp macro="">
      <xdr:nvCxnSpPr>
        <xdr:cNvPr id="648" name="直線コネクタ 647">
          <a:extLst>
            <a:ext uri="{FF2B5EF4-FFF2-40B4-BE49-F238E27FC236}">
              <a16:creationId xmlns:a16="http://schemas.microsoft.com/office/drawing/2014/main" id="{F69C9985-985E-44D6-B382-0191F173972F}"/>
            </a:ext>
          </a:extLst>
        </xdr:cNvPr>
        <xdr:cNvCxnSpPr/>
      </xdr:nvCxnSpPr>
      <xdr:spPr>
        <a:xfrm>
          <a:off x="12814300" y="96446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115079</xdr:rowOff>
    </xdr:from>
    <xdr:ext cx="405111" cy="259045"/>
    <xdr:sp macro="" textlink="">
      <xdr:nvSpPr>
        <xdr:cNvPr id="649" name="n_1aveValue【学校施設】&#10;有形固定資産減価償却率">
          <a:extLst>
            <a:ext uri="{FF2B5EF4-FFF2-40B4-BE49-F238E27FC236}">
              <a16:creationId xmlns:a16="http://schemas.microsoft.com/office/drawing/2014/main" id="{1E6F4078-5946-4928-9E8D-1CE259C9231B}"/>
            </a:ext>
          </a:extLst>
        </xdr:cNvPr>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650" name="n_2aveValue【学校施設】&#10;有形固定資産減価償却率">
          <a:extLst>
            <a:ext uri="{FF2B5EF4-FFF2-40B4-BE49-F238E27FC236}">
              <a16:creationId xmlns:a16="http://schemas.microsoft.com/office/drawing/2014/main" id="{DE1DE343-2A2D-401D-A078-08599380C1B9}"/>
            </a:ext>
          </a:extLst>
        </xdr:cNvPr>
        <xdr:cNvSpPr txBox="1"/>
      </xdr:nvSpPr>
      <xdr:spPr>
        <a:xfrm>
          <a:off x="14389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651" name="n_3aveValue【学校施設】&#10;有形固定資産減価償却率">
          <a:extLst>
            <a:ext uri="{FF2B5EF4-FFF2-40B4-BE49-F238E27FC236}">
              <a16:creationId xmlns:a16="http://schemas.microsoft.com/office/drawing/2014/main" id="{AD4F1499-37B8-45AA-85C3-B6CAC93A5188}"/>
            </a:ext>
          </a:extLst>
        </xdr:cNvPr>
        <xdr:cNvSpPr txBox="1"/>
      </xdr:nvSpPr>
      <xdr:spPr>
        <a:xfrm>
          <a:off x="13500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52" name="n_4aveValue【学校施設】&#10;有形固定資産減価償却率">
          <a:extLst>
            <a:ext uri="{FF2B5EF4-FFF2-40B4-BE49-F238E27FC236}">
              <a16:creationId xmlns:a16="http://schemas.microsoft.com/office/drawing/2014/main" id="{75930427-EA0F-4353-8881-C334622978F8}"/>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87901</xdr:rowOff>
    </xdr:from>
    <xdr:ext cx="405111" cy="259045"/>
    <xdr:sp macro="" textlink="">
      <xdr:nvSpPr>
        <xdr:cNvPr id="653" name="n_1mainValue【学校施設】&#10;有形固定資産減価償却率">
          <a:extLst>
            <a:ext uri="{FF2B5EF4-FFF2-40B4-BE49-F238E27FC236}">
              <a16:creationId xmlns:a16="http://schemas.microsoft.com/office/drawing/2014/main" id="{687D93A2-418F-4E51-A78E-7D6E16F210C3}"/>
            </a:ext>
          </a:extLst>
        </xdr:cNvPr>
        <xdr:cNvSpPr txBox="1"/>
      </xdr:nvSpPr>
      <xdr:spPr>
        <a:xfrm>
          <a:off x="152660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42181</xdr:rowOff>
    </xdr:from>
    <xdr:ext cx="405111" cy="259045"/>
    <xdr:sp macro="" textlink="">
      <xdr:nvSpPr>
        <xdr:cNvPr id="654" name="n_2mainValue【学校施設】&#10;有形固定資産減価償却率">
          <a:extLst>
            <a:ext uri="{FF2B5EF4-FFF2-40B4-BE49-F238E27FC236}">
              <a16:creationId xmlns:a16="http://schemas.microsoft.com/office/drawing/2014/main" id="{B0B0D9E0-0B54-45FA-ADDB-BCDA67C8A6B6}"/>
            </a:ext>
          </a:extLst>
        </xdr:cNvPr>
        <xdr:cNvSpPr txBox="1"/>
      </xdr:nvSpPr>
      <xdr:spPr>
        <a:xfrm>
          <a:off x="143897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156481</xdr:rowOff>
    </xdr:from>
    <xdr:ext cx="405111" cy="259045"/>
    <xdr:sp macro="" textlink="">
      <xdr:nvSpPr>
        <xdr:cNvPr id="655" name="n_3mainValue【学校施設】&#10;有形固定資産減価償却率">
          <a:extLst>
            <a:ext uri="{FF2B5EF4-FFF2-40B4-BE49-F238E27FC236}">
              <a16:creationId xmlns:a16="http://schemas.microsoft.com/office/drawing/2014/main" id="{D2C7B36F-BD0B-40CE-9AE4-468D6D98E165}"/>
            </a:ext>
          </a:extLst>
        </xdr:cNvPr>
        <xdr:cNvSpPr txBox="1"/>
      </xdr:nvSpPr>
      <xdr:spPr>
        <a:xfrm>
          <a:off x="135007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110761</xdr:rowOff>
    </xdr:from>
    <xdr:ext cx="405111" cy="259045"/>
    <xdr:sp macro="" textlink="">
      <xdr:nvSpPr>
        <xdr:cNvPr id="656" name="n_4mainValue【学校施設】&#10;有形固定資産減価償却率">
          <a:extLst>
            <a:ext uri="{FF2B5EF4-FFF2-40B4-BE49-F238E27FC236}">
              <a16:creationId xmlns:a16="http://schemas.microsoft.com/office/drawing/2014/main" id="{E85AC863-98D9-4705-A973-41A4E290902A}"/>
            </a:ext>
          </a:extLst>
        </xdr:cNvPr>
        <xdr:cNvSpPr txBox="1"/>
      </xdr:nvSpPr>
      <xdr:spPr>
        <a:xfrm>
          <a:off x="12611744" y="93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EC21EAF3-3140-4F9B-A61B-DDD426EFBA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21B90F81-17F6-4F72-A183-8AC09825E0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910DF2BC-B57A-4972-B95F-F8FD60D54E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A7C51266-EBD4-44E8-988A-0D77E09587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F380591D-673E-4E06-9079-EE4E0F4CC5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24C34BFF-70DF-4F85-907B-62C6C7BDB3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D0A1B2F9-52DD-4F94-9CAD-D42BCF8826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EA6E3ED9-0437-4E5B-A442-CEB85EA104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99C69F77-8C10-46B8-AEBE-816361618F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DEC76E6A-D5EF-453C-B5BD-6AE4ECD740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693D31B4-CBD3-4124-961E-390F71C91BF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A9ED7081-E103-4E1E-BBFB-379EC9E3E87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B228BD16-9272-4F61-BF3A-D6756039C68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2978FA89-73A2-4DC0-8FC6-03607465AD9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7B70CAA2-39A9-4B7B-9EE7-842DFE28D19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AF18A0B3-FCE1-43B0-A33D-5DEBC9F1230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A8F32FDF-C565-4A17-B3D6-7478DC9AB6C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CB2B1975-30C4-426A-B300-E85A8D40C63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73C59255-4784-4DA4-8A0E-0FC7205069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7B158F27-7D71-406A-BC88-920087E80D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a:extLst>
            <a:ext uri="{FF2B5EF4-FFF2-40B4-BE49-F238E27FC236}">
              <a16:creationId xmlns:a16="http://schemas.microsoft.com/office/drawing/2014/main" id="{F79C8AF4-5455-4488-A822-97F1C3371E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678" name="直線コネクタ 677">
          <a:extLst>
            <a:ext uri="{FF2B5EF4-FFF2-40B4-BE49-F238E27FC236}">
              <a16:creationId xmlns:a16="http://schemas.microsoft.com/office/drawing/2014/main" id="{C97169FD-C8A0-4EFA-B184-D2494F1A551C}"/>
            </a:ext>
          </a:extLst>
        </xdr:cNvPr>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679" name="【学校施設】&#10;一人当たり面積最小値テキスト">
          <a:extLst>
            <a:ext uri="{FF2B5EF4-FFF2-40B4-BE49-F238E27FC236}">
              <a16:creationId xmlns:a16="http://schemas.microsoft.com/office/drawing/2014/main" id="{7E6F712D-8DC0-45E2-8A84-CECB64A27251}"/>
            </a:ext>
          </a:extLst>
        </xdr:cNvPr>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680" name="直線コネクタ 679">
          <a:extLst>
            <a:ext uri="{FF2B5EF4-FFF2-40B4-BE49-F238E27FC236}">
              <a16:creationId xmlns:a16="http://schemas.microsoft.com/office/drawing/2014/main" id="{17775030-8DF3-41D0-A5C4-B7CBE76E58C6}"/>
            </a:ext>
          </a:extLst>
        </xdr:cNvPr>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681" name="【学校施設】&#10;一人当たり面積最大値テキスト">
          <a:extLst>
            <a:ext uri="{FF2B5EF4-FFF2-40B4-BE49-F238E27FC236}">
              <a16:creationId xmlns:a16="http://schemas.microsoft.com/office/drawing/2014/main" id="{528AAB54-284C-4E48-A105-17026D2D728F}"/>
            </a:ext>
          </a:extLst>
        </xdr:cNvPr>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682" name="直線コネクタ 681">
          <a:extLst>
            <a:ext uri="{FF2B5EF4-FFF2-40B4-BE49-F238E27FC236}">
              <a16:creationId xmlns:a16="http://schemas.microsoft.com/office/drawing/2014/main" id="{0B96C1EE-EB8F-459C-8E55-FCC3FC54F66C}"/>
            </a:ext>
          </a:extLst>
        </xdr:cNvPr>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95419</xdr:rowOff>
    </xdr:from>
    <xdr:ext cx="469744" cy="259045"/>
    <xdr:sp macro="" textlink="">
      <xdr:nvSpPr>
        <xdr:cNvPr id="683" name="【学校施設】&#10;一人当たり面積平均値テキスト">
          <a:extLst>
            <a:ext uri="{FF2B5EF4-FFF2-40B4-BE49-F238E27FC236}">
              <a16:creationId xmlns:a16="http://schemas.microsoft.com/office/drawing/2014/main" id="{F0E376E4-8C9B-46B8-AE1B-3B603534A054}"/>
            </a:ext>
          </a:extLst>
        </xdr:cNvPr>
        <xdr:cNvSpPr txBox="1"/>
      </xdr:nvSpPr>
      <xdr:spPr>
        <a:xfrm>
          <a:off x="22199600" y="1021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684" name="フローチャート: 判断 683">
          <a:extLst>
            <a:ext uri="{FF2B5EF4-FFF2-40B4-BE49-F238E27FC236}">
              <a16:creationId xmlns:a16="http://schemas.microsoft.com/office/drawing/2014/main" id="{AED6F351-F175-4FD2-9A76-334794FD8BC7}"/>
            </a:ext>
          </a:extLst>
        </xdr:cNvPr>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685" name="フローチャート: 判断 684">
          <a:extLst>
            <a:ext uri="{FF2B5EF4-FFF2-40B4-BE49-F238E27FC236}">
              <a16:creationId xmlns:a16="http://schemas.microsoft.com/office/drawing/2014/main" id="{2B0252FA-867E-440C-99CA-5C0D1B2D3B26}"/>
            </a:ext>
          </a:extLst>
        </xdr:cNvPr>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686" name="フローチャート: 判断 685">
          <a:extLst>
            <a:ext uri="{FF2B5EF4-FFF2-40B4-BE49-F238E27FC236}">
              <a16:creationId xmlns:a16="http://schemas.microsoft.com/office/drawing/2014/main" id="{12B4E96C-91CC-4242-89F9-E53ACD5920C8}"/>
            </a:ext>
          </a:extLst>
        </xdr:cNvPr>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687" name="フローチャート: 判断 686">
          <a:extLst>
            <a:ext uri="{FF2B5EF4-FFF2-40B4-BE49-F238E27FC236}">
              <a16:creationId xmlns:a16="http://schemas.microsoft.com/office/drawing/2014/main" id="{FEF631A9-7CDB-4601-B613-EC58B22E3221}"/>
            </a:ext>
          </a:extLst>
        </xdr:cNvPr>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688" name="フローチャート: 判断 687">
          <a:extLst>
            <a:ext uri="{FF2B5EF4-FFF2-40B4-BE49-F238E27FC236}">
              <a16:creationId xmlns:a16="http://schemas.microsoft.com/office/drawing/2014/main" id="{D4BAD2CD-1BEC-4280-A699-772453501EEF}"/>
            </a:ext>
          </a:extLst>
        </xdr:cNvPr>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B6A01D2F-EAA9-49CB-A485-D73DE33457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261B9724-B989-41B8-A44E-7DE4341437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10C9F39-8A65-4906-917B-C8674CE9981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43D48E53-8D2E-4043-A84B-9E45277283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F1EE9560-AA8A-4CF6-8145-3899C8A6EB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153568</xdr:rowOff>
    </xdr:from>
    <xdr:to>
      <xdr:col>116</xdr:col>
      <xdr:colOff>114300</xdr:colOff>
      <xdr:row>58</xdr:row>
      <xdr:rowOff>83718</xdr:rowOff>
    </xdr:to>
    <xdr:sp macro="" textlink="">
      <xdr:nvSpPr>
        <xdr:cNvPr id="694" name="楕円 693">
          <a:extLst>
            <a:ext uri="{FF2B5EF4-FFF2-40B4-BE49-F238E27FC236}">
              <a16:creationId xmlns:a16="http://schemas.microsoft.com/office/drawing/2014/main" id="{DB1A554E-7C78-43D0-96C7-7D24B75A925C}"/>
            </a:ext>
          </a:extLst>
        </xdr:cNvPr>
        <xdr:cNvSpPr/>
      </xdr:nvSpPr>
      <xdr:spPr>
        <a:xfrm>
          <a:off x="22110700" y="99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4995</xdr:rowOff>
    </xdr:from>
    <xdr:ext cx="469744" cy="259045"/>
    <xdr:sp macro="" textlink="">
      <xdr:nvSpPr>
        <xdr:cNvPr id="695" name="【学校施設】&#10;一人当たり面積該当値テキスト">
          <a:extLst>
            <a:ext uri="{FF2B5EF4-FFF2-40B4-BE49-F238E27FC236}">
              <a16:creationId xmlns:a16="http://schemas.microsoft.com/office/drawing/2014/main" id="{A9ED1967-BFAD-4704-B20C-3051BA2BCD72}"/>
            </a:ext>
          </a:extLst>
        </xdr:cNvPr>
        <xdr:cNvSpPr txBox="1"/>
      </xdr:nvSpPr>
      <xdr:spPr>
        <a:xfrm>
          <a:off x="22199600" y="977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152654</xdr:rowOff>
    </xdr:from>
    <xdr:to>
      <xdr:col>112</xdr:col>
      <xdr:colOff>38100</xdr:colOff>
      <xdr:row>58</xdr:row>
      <xdr:rowOff>82804</xdr:rowOff>
    </xdr:to>
    <xdr:sp macro="" textlink="">
      <xdr:nvSpPr>
        <xdr:cNvPr id="696" name="楕円 695">
          <a:extLst>
            <a:ext uri="{FF2B5EF4-FFF2-40B4-BE49-F238E27FC236}">
              <a16:creationId xmlns:a16="http://schemas.microsoft.com/office/drawing/2014/main" id="{09BA32B3-0914-4CE8-8A2A-176986808822}"/>
            </a:ext>
          </a:extLst>
        </xdr:cNvPr>
        <xdr:cNvSpPr/>
      </xdr:nvSpPr>
      <xdr:spPr>
        <a:xfrm>
          <a:off x="21272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32004</xdr:rowOff>
    </xdr:from>
    <xdr:to>
      <xdr:col>116</xdr:col>
      <xdr:colOff>63500</xdr:colOff>
      <xdr:row>58</xdr:row>
      <xdr:rowOff>32918</xdr:rowOff>
    </xdr:to>
    <xdr:cxnSp macro="">
      <xdr:nvCxnSpPr>
        <xdr:cNvPr id="697" name="直線コネクタ 696">
          <a:extLst>
            <a:ext uri="{FF2B5EF4-FFF2-40B4-BE49-F238E27FC236}">
              <a16:creationId xmlns:a16="http://schemas.microsoft.com/office/drawing/2014/main" id="{0FA2EA0B-8D14-4B1D-99C7-E2B77903FFC1}"/>
            </a:ext>
          </a:extLst>
        </xdr:cNvPr>
        <xdr:cNvCxnSpPr/>
      </xdr:nvCxnSpPr>
      <xdr:spPr>
        <a:xfrm>
          <a:off x="21323300" y="997610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46584</xdr:rowOff>
    </xdr:from>
    <xdr:to>
      <xdr:col>107</xdr:col>
      <xdr:colOff>101600</xdr:colOff>
      <xdr:row>58</xdr:row>
      <xdr:rowOff>148184</xdr:rowOff>
    </xdr:to>
    <xdr:sp macro="" textlink="">
      <xdr:nvSpPr>
        <xdr:cNvPr id="698" name="楕円 697">
          <a:extLst>
            <a:ext uri="{FF2B5EF4-FFF2-40B4-BE49-F238E27FC236}">
              <a16:creationId xmlns:a16="http://schemas.microsoft.com/office/drawing/2014/main" id="{871385CD-E261-44A9-B9A2-D5E4C7FA2EFF}"/>
            </a:ext>
          </a:extLst>
        </xdr:cNvPr>
        <xdr:cNvSpPr/>
      </xdr:nvSpPr>
      <xdr:spPr>
        <a:xfrm>
          <a:off x="20383500" y="99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32004</xdr:rowOff>
    </xdr:from>
    <xdr:to>
      <xdr:col>111</xdr:col>
      <xdr:colOff>177800</xdr:colOff>
      <xdr:row>58</xdr:row>
      <xdr:rowOff>97384</xdr:rowOff>
    </xdr:to>
    <xdr:cxnSp macro="">
      <xdr:nvCxnSpPr>
        <xdr:cNvPr id="699" name="直線コネクタ 698">
          <a:extLst>
            <a:ext uri="{FF2B5EF4-FFF2-40B4-BE49-F238E27FC236}">
              <a16:creationId xmlns:a16="http://schemas.microsoft.com/office/drawing/2014/main" id="{D7A20FB2-5878-4947-AADB-A3C28F11DFA4}"/>
            </a:ext>
          </a:extLst>
        </xdr:cNvPr>
        <xdr:cNvCxnSpPr/>
      </xdr:nvCxnSpPr>
      <xdr:spPr>
        <a:xfrm flipV="1">
          <a:off x="20434300" y="9976104"/>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41097</xdr:rowOff>
    </xdr:from>
    <xdr:to>
      <xdr:col>102</xdr:col>
      <xdr:colOff>165100</xdr:colOff>
      <xdr:row>58</xdr:row>
      <xdr:rowOff>142697</xdr:rowOff>
    </xdr:to>
    <xdr:sp macro="" textlink="">
      <xdr:nvSpPr>
        <xdr:cNvPr id="700" name="楕円 699">
          <a:extLst>
            <a:ext uri="{FF2B5EF4-FFF2-40B4-BE49-F238E27FC236}">
              <a16:creationId xmlns:a16="http://schemas.microsoft.com/office/drawing/2014/main" id="{AFEFCDBD-35CD-4CE3-929E-2506845B0EBF}"/>
            </a:ext>
          </a:extLst>
        </xdr:cNvPr>
        <xdr:cNvSpPr/>
      </xdr:nvSpPr>
      <xdr:spPr>
        <a:xfrm>
          <a:off x="19494500" y="99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91897</xdr:rowOff>
    </xdr:from>
    <xdr:to>
      <xdr:col>107</xdr:col>
      <xdr:colOff>50800</xdr:colOff>
      <xdr:row>58</xdr:row>
      <xdr:rowOff>97384</xdr:rowOff>
    </xdr:to>
    <xdr:cxnSp macro="">
      <xdr:nvCxnSpPr>
        <xdr:cNvPr id="701" name="直線コネクタ 700">
          <a:extLst>
            <a:ext uri="{FF2B5EF4-FFF2-40B4-BE49-F238E27FC236}">
              <a16:creationId xmlns:a16="http://schemas.microsoft.com/office/drawing/2014/main" id="{AA165C71-6A0E-4DF6-A538-4E5FCA0544E1}"/>
            </a:ext>
          </a:extLst>
        </xdr:cNvPr>
        <xdr:cNvCxnSpPr/>
      </xdr:nvCxnSpPr>
      <xdr:spPr>
        <a:xfrm>
          <a:off x="19545300" y="100359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45669</xdr:rowOff>
    </xdr:from>
    <xdr:to>
      <xdr:col>98</xdr:col>
      <xdr:colOff>38100</xdr:colOff>
      <xdr:row>58</xdr:row>
      <xdr:rowOff>147269</xdr:rowOff>
    </xdr:to>
    <xdr:sp macro="" textlink="">
      <xdr:nvSpPr>
        <xdr:cNvPr id="702" name="楕円 701">
          <a:extLst>
            <a:ext uri="{FF2B5EF4-FFF2-40B4-BE49-F238E27FC236}">
              <a16:creationId xmlns:a16="http://schemas.microsoft.com/office/drawing/2014/main" id="{149EDDC1-B80D-4C00-BA18-1F4ACEEDD28E}"/>
            </a:ext>
          </a:extLst>
        </xdr:cNvPr>
        <xdr:cNvSpPr/>
      </xdr:nvSpPr>
      <xdr:spPr>
        <a:xfrm>
          <a:off x="18605500" y="99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91897</xdr:rowOff>
    </xdr:from>
    <xdr:to>
      <xdr:col>102</xdr:col>
      <xdr:colOff>114300</xdr:colOff>
      <xdr:row>58</xdr:row>
      <xdr:rowOff>96469</xdr:rowOff>
    </xdr:to>
    <xdr:cxnSp macro="">
      <xdr:nvCxnSpPr>
        <xdr:cNvPr id="703" name="直線コネクタ 702">
          <a:extLst>
            <a:ext uri="{FF2B5EF4-FFF2-40B4-BE49-F238E27FC236}">
              <a16:creationId xmlns:a16="http://schemas.microsoft.com/office/drawing/2014/main" id="{658B3B95-D053-4C10-8BA8-5019C1BAB7A2}"/>
            </a:ext>
          </a:extLst>
        </xdr:cNvPr>
        <xdr:cNvCxnSpPr/>
      </xdr:nvCxnSpPr>
      <xdr:spPr>
        <a:xfrm flipV="1">
          <a:off x="18656300" y="100359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45128</xdr:rowOff>
    </xdr:from>
    <xdr:ext cx="469744" cy="259045"/>
    <xdr:sp macro="" textlink="">
      <xdr:nvSpPr>
        <xdr:cNvPr id="704" name="n_1aveValue【学校施設】&#10;一人当たり面積">
          <a:extLst>
            <a:ext uri="{FF2B5EF4-FFF2-40B4-BE49-F238E27FC236}">
              <a16:creationId xmlns:a16="http://schemas.microsoft.com/office/drawing/2014/main" id="{ECBC9D8A-714D-433C-B508-00D0962E3CEE}"/>
            </a:ext>
          </a:extLst>
        </xdr:cNvPr>
        <xdr:cNvSpPr txBox="1"/>
      </xdr:nvSpPr>
      <xdr:spPr>
        <a:xfrm>
          <a:off x="21075727" y="103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36898</xdr:rowOff>
    </xdr:from>
    <xdr:ext cx="469744" cy="259045"/>
    <xdr:sp macro="" textlink="">
      <xdr:nvSpPr>
        <xdr:cNvPr id="705" name="n_2aveValue【学校施設】&#10;一人当たり面積">
          <a:extLst>
            <a:ext uri="{FF2B5EF4-FFF2-40B4-BE49-F238E27FC236}">
              <a16:creationId xmlns:a16="http://schemas.microsoft.com/office/drawing/2014/main" id="{DD07E012-023A-4FD0-B483-DCEE6B2E42B4}"/>
            </a:ext>
          </a:extLst>
        </xdr:cNvPr>
        <xdr:cNvSpPr txBox="1"/>
      </xdr:nvSpPr>
      <xdr:spPr>
        <a:xfrm>
          <a:off x="20199427" y="103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46956</xdr:rowOff>
    </xdr:from>
    <xdr:ext cx="469744" cy="259045"/>
    <xdr:sp macro="" textlink="">
      <xdr:nvSpPr>
        <xdr:cNvPr id="706" name="n_3aveValue【学校施設】&#10;一人当たり面積">
          <a:extLst>
            <a:ext uri="{FF2B5EF4-FFF2-40B4-BE49-F238E27FC236}">
              <a16:creationId xmlns:a16="http://schemas.microsoft.com/office/drawing/2014/main" id="{1E3A4DB4-686F-466F-AD5E-3D25DB55E1BE}"/>
            </a:ext>
          </a:extLst>
        </xdr:cNvPr>
        <xdr:cNvSpPr txBox="1"/>
      </xdr:nvSpPr>
      <xdr:spPr>
        <a:xfrm>
          <a:off x="19310427" y="1033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33697</xdr:rowOff>
    </xdr:from>
    <xdr:ext cx="469744" cy="259045"/>
    <xdr:sp macro="" textlink="">
      <xdr:nvSpPr>
        <xdr:cNvPr id="707" name="n_4aveValue【学校施設】&#10;一人当たり面積">
          <a:extLst>
            <a:ext uri="{FF2B5EF4-FFF2-40B4-BE49-F238E27FC236}">
              <a16:creationId xmlns:a16="http://schemas.microsoft.com/office/drawing/2014/main" id="{97C9B9C1-C0F9-480D-81BF-99F353369A5B}"/>
            </a:ext>
          </a:extLst>
        </xdr:cNvPr>
        <xdr:cNvSpPr txBox="1"/>
      </xdr:nvSpPr>
      <xdr:spPr>
        <a:xfrm>
          <a:off x="18421427" y="103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99331</xdr:rowOff>
    </xdr:from>
    <xdr:ext cx="469744" cy="259045"/>
    <xdr:sp macro="" textlink="">
      <xdr:nvSpPr>
        <xdr:cNvPr id="708" name="n_1mainValue【学校施設】&#10;一人当たり面積">
          <a:extLst>
            <a:ext uri="{FF2B5EF4-FFF2-40B4-BE49-F238E27FC236}">
              <a16:creationId xmlns:a16="http://schemas.microsoft.com/office/drawing/2014/main" id="{6D477E12-5B92-4C0F-8133-038DDC5CEF9E}"/>
            </a:ext>
          </a:extLst>
        </xdr:cNvPr>
        <xdr:cNvSpPr txBox="1"/>
      </xdr:nvSpPr>
      <xdr:spPr>
        <a:xfrm>
          <a:off x="21075727" y="970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164711</xdr:rowOff>
    </xdr:from>
    <xdr:ext cx="469744" cy="259045"/>
    <xdr:sp macro="" textlink="">
      <xdr:nvSpPr>
        <xdr:cNvPr id="709" name="n_2mainValue【学校施設】&#10;一人当たり面積">
          <a:extLst>
            <a:ext uri="{FF2B5EF4-FFF2-40B4-BE49-F238E27FC236}">
              <a16:creationId xmlns:a16="http://schemas.microsoft.com/office/drawing/2014/main" id="{6725660D-1AAD-480B-BD20-EAF05F1032B9}"/>
            </a:ext>
          </a:extLst>
        </xdr:cNvPr>
        <xdr:cNvSpPr txBox="1"/>
      </xdr:nvSpPr>
      <xdr:spPr>
        <a:xfrm>
          <a:off x="20199427" y="976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159224</xdr:rowOff>
    </xdr:from>
    <xdr:ext cx="469744" cy="259045"/>
    <xdr:sp macro="" textlink="">
      <xdr:nvSpPr>
        <xdr:cNvPr id="710" name="n_3mainValue【学校施設】&#10;一人当たり面積">
          <a:extLst>
            <a:ext uri="{FF2B5EF4-FFF2-40B4-BE49-F238E27FC236}">
              <a16:creationId xmlns:a16="http://schemas.microsoft.com/office/drawing/2014/main" id="{844C6ED4-3F12-4684-A8CE-0CCD778B3E7D}"/>
            </a:ext>
          </a:extLst>
        </xdr:cNvPr>
        <xdr:cNvSpPr txBox="1"/>
      </xdr:nvSpPr>
      <xdr:spPr>
        <a:xfrm>
          <a:off x="19310427" y="976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163796</xdr:rowOff>
    </xdr:from>
    <xdr:ext cx="469744" cy="259045"/>
    <xdr:sp macro="" textlink="">
      <xdr:nvSpPr>
        <xdr:cNvPr id="711" name="n_4mainValue【学校施設】&#10;一人当たり面積">
          <a:extLst>
            <a:ext uri="{FF2B5EF4-FFF2-40B4-BE49-F238E27FC236}">
              <a16:creationId xmlns:a16="http://schemas.microsoft.com/office/drawing/2014/main" id="{9A50DDAD-F8E8-4AF3-A268-DCF9542FD7F7}"/>
            </a:ext>
          </a:extLst>
        </xdr:cNvPr>
        <xdr:cNvSpPr txBox="1"/>
      </xdr:nvSpPr>
      <xdr:spPr>
        <a:xfrm>
          <a:off x="18421427" y="976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6F75E080-DDE0-43C4-A915-5A0BB785BA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995E5440-876E-408A-AABE-8F1B45F8FB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7370E60B-DBA4-486D-9D2E-7E14EBFAF5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39FBAE4F-6B7C-496F-B73B-3F6DA67B6E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6F89467-B628-4C9F-B09C-5E12E0B911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B58F6723-5EE1-4128-B202-32FCA51CB0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A6AD4907-86FE-4AF0-8DF3-B002557BBF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8DFAE395-4F0A-4BCC-932C-47EAA32B41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661CECA2-1EB4-40AA-BDC6-9D9C640F2B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50A504A6-02DB-46AB-98D8-34257A4E99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21636DAC-338B-421D-AEA3-0D24E0FCAD0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E7B349DA-C563-4E76-95E1-52039D79145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00E82E3E-E254-43F8-8B35-DB73789C7E7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7D1B415E-D843-439C-B606-B69596ECB7A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75048389-773D-42EC-A923-9816AFD2C9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6FA9CA46-80DE-4F03-94D3-5FDBA4A9832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257E4DFD-4EBC-4EEA-A3AB-D4E5C873A37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36B9F6BF-EE5A-436B-8373-6C460EEE31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DEDF5FEB-77B8-43EC-BC5E-BEA11388C5D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3D2AAC4B-2E60-4796-9514-12DD14A646F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47144CAB-C0A9-497E-BFBF-1BA239A4823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0ABBF2C8-5B97-45A1-8DA5-531EE1C40E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1D410CF8-139A-487F-A660-DB3F952C4C0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800B1344-E8F5-4ADF-B97C-F19CAB34566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児童館】&#10;有形固定資産減価償却率グラフ枠">
          <a:extLst>
            <a:ext uri="{FF2B5EF4-FFF2-40B4-BE49-F238E27FC236}">
              <a16:creationId xmlns:a16="http://schemas.microsoft.com/office/drawing/2014/main" id="{FB665503-9217-4BB3-A238-7CA745316F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F55940B9-083B-4F09-B0A9-E666A9877758}"/>
            </a:ext>
          </a:extLst>
        </xdr:cNvPr>
        <xdr:cNvCxnSpPr/>
      </xdr:nvCxnSpPr>
      <xdr:spPr>
        <a:xfrm flipV="1">
          <a:off x="16318864" y="13414466"/>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児童館】&#10;有形固定資産減価償却率最小値テキスト">
          <a:extLst>
            <a:ext uri="{FF2B5EF4-FFF2-40B4-BE49-F238E27FC236}">
              <a16:creationId xmlns:a16="http://schemas.microsoft.com/office/drawing/2014/main" id="{346DE285-C675-4AC8-AF04-48A02B1F9C5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FB6A304C-D1B6-479F-8C5A-E1425AB5A3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740" name="【児童館】&#10;有形固定資産減価償却率最大値テキスト">
          <a:extLst>
            <a:ext uri="{FF2B5EF4-FFF2-40B4-BE49-F238E27FC236}">
              <a16:creationId xmlns:a16="http://schemas.microsoft.com/office/drawing/2014/main" id="{15004036-E9BC-451C-8F5C-F19BB0FAB567}"/>
            </a:ext>
          </a:extLst>
        </xdr:cNvPr>
        <xdr:cNvSpPr txBox="1"/>
      </xdr:nvSpPr>
      <xdr:spPr>
        <a:xfrm>
          <a:off x="16357600" y="1318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741" name="直線コネクタ 740">
          <a:extLst>
            <a:ext uri="{FF2B5EF4-FFF2-40B4-BE49-F238E27FC236}">
              <a16:creationId xmlns:a16="http://schemas.microsoft.com/office/drawing/2014/main" id="{DDF06EA3-7CE2-4E53-97FC-15C98BFE0DE6}"/>
            </a:ext>
          </a:extLst>
        </xdr:cNvPr>
        <xdr:cNvCxnSpPr/>
      </xdr:nvCxnSpPr>
      <xdr:spPr>
        <a:xfrm>
          <a:off x="16230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156771</xdr:rowOff>
    </xdr:from>
    <xdr:ext cx="405111" cy="259045"/>
    <xdr:sp macro="" textlink="">
      <xdr:nvSpPr>
        <xdr:cNvPr id="742" name="【児童館】&#10;有形固定資産減価償却率平均値テキスト">
          <a:extLst>
            <a:ext uri="{FF2B5EF4-FFF2-40B4-BE49-F238E27FC236}">
              <a16:creationId xmlns:a16="http://schemas.microsoft.com/office/drawing/2014/main" id="{B743EA8E-4023-4DE2-87CB-D28513F63530}"/>
            </a:ext>
          </a:extLst>
        </xdr:cNvPr>
        <xdr:cNvSpPr txBox="1"/>
      </xdr:nvSpPr>
      <xdr:spPr>
        <a:xfrm>
          <a:off x="16357600" y="1404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743" name="フローチャート: 判断 742">
          <a:extLst>
            <a:ext uri="{FF2B5EF4-FFF2-40B4-BE49-F238E27FC236}">
              <a16:creationId xmlns:a16="http://schemas.microsoft.com/office/drawing/2014/main" id="{7E61AC19-CCFF-481F-99CB-F6901996FEAB}"/>
            </a:ext>
          </a:extLst>
        </xdr:cNvPr>
        <xdr:cNvSpPr/>
      </xdr:nvSpPr>
      <xdr:spPr>
        <a:xfrm>
          <a:off x="162687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744" name="フローチャート: 判断 743">
          <a:extLst>
            <a:ext uri="{FF2B5EF4-FFF2-40B4-BE49-F238E27FC236}">
              <a16:creationId xmlns:a16="http://schemas.microsoft.com/office/drawing/2014/main" id="{6300FEE6-0533-4871-B31A-13E9A3F64C2E}"/>
            </a:ext>
          </a:extLst>
        </xdr:cNvPr>
        <xdr:cNvSpPr/>
      </xdr:nvSpPr>
      <xdr:spPr>
        <a:xfrm>
          <a:off x="15430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745" name="フローチャート: 判断 744">
          <a:extLst>
            <a:ext uri="{FF2B5EF4-FFF2-40B4-BE49-F238E27FC236}">
              <a16:creationId xmlns:a16="http://schemas.microsoft.com/office/drawing/2014/main" id="{09937041-81CC-4024-B176-82FBF5E91C72}"/>
            </a:ext>
          </a:extLst>
        </xdr:cNvPr>
        <xdr:cNvSpPr/>
      </xdr:nvSpPr>
      <xdr:spPr>
        <a:xfrm>
          <a:off x="14541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746" name="フローチャート: 判断 745">
          <a:extLst>
            <a:ext uri="{FF2B5EF4-FFF2-40B4-BE49-F238E27FC236}">
              <a16:creationId xmlns:a16="http://schemas.microsoft.com/office/drawing/2014/main" id="{85B1D980-6FAF-4F63-853F-8D0B0B0A3E01}"/>
            </a:ext>
          </a:extLst>
        </xdr:cNvPr>
        <xdr:cNvSpPr/>
      </xdr:nvSpPr>
      <xdr:spPr>
        <a:xfrm>
          <a:off x="13652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47" name="フローチャート: 判断 746">
          <a:extLst>
            <a:ext uri="{FF2B5EF4-FFF2-40B4-BE49-F238E27FC236}">
              <a16:creationId xmlns:a16="http://schemas.microsoft.com/office/drawing/2014/main" id="{9F5065CC-BB43-4361-87F1-AC8436CB6C9F}"/>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1118CBDD-8612-4788-BA34-B122A32D23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C2107F7-805C-4E70-898D-89EBFE3350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EA76716-5141-4612-9CA1-75C242EAA3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25BD251-5CBA-4BF7-AA38-DDE3A0BB3A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CC84931-756C-4134-B165-3BEC44D930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753" name="楕円 752">
          <a:extLst>
            <a:ext uri="{FF2B5EF4-FFF2-40B4-BE49-F238E27FC236}">
              <a16:creationId xmlns:a16="http://schemas.microsoft.com/office/drawing/2014/main" id="{BC2D7C3E-1331-458B-8122-B8688A450185}"/>
            </a:ext>
          </a:extLst>
        </xdr:cNvPr>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macro="" textlink="">
      <xdr:nvSpPr>
        <xdr:cNvPr id="754" name="【児童館】&#10;有形固定資産減価償却率該当値テキスト">
          <a:extLst>
            <a:ext uri="{FF2B5EF4-FFF2-40B4-BE49-F238E27FC236}">
              <a16:creationId xmlns:a16="http://schemas.microsoft.com/office/drawing/2014/main" id="{4BCB9CB9-95CE-4BC6-B440-2B9B99C617D0}"/>
            </a:ext>
          </a:extLst>
        </xdr:cNvPr>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755" name="楕円 754">
          <a:extLst>
            <a:ext uri="{FF2B5EF4-FFF2-40B4-BE49-F238E27FC236}">
              <a16:creationId xmlns:a16="http://schemas.microsoft.com/office/drawing/2014/main" id="{E4ED0D7D-54CC-498D-B95F-5C2F381822E0}"/>
            </a:ext>
          </a:extLst>
        </xdr:cNvPr>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111579</xdr:rowOff>
    </xdr:to>
    <xdr:cxnSp macro="">
      <xdr:nvCxnSpPr>
        <xdr:cNvPr id="756" name="直線コネクタ 755">
          <a:extLst>
            <a:ext uri="{FF2B5EF4-FFF2-40B4-BE49-F238E27FC236}">
              <a16:creationId xmlns:a16="http://schemas.microsoft.com/office/drawing/2014/main" id="{1769A890-2C79-40C3-B21E-EF80C5367496}"/>
            </a:ext>
          </a:extLst>
        </xdr:cNvPr>
        <xdr:cNvCxnSpPr/>
      </xdr:nvCxnSpPr>
      <xdr:spPr>
        <a:xfrm>
          <a:off x="15481300" y="139565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16692</xdr:rowOff>
    </xdr:from>
    <xdr:to>
      <xdr:col>76</xdr:col>
      <xdr:colOff>165100</xdr:colOff>
      <xdr:row>81</xdr:row>
      <xdr:rowOff>118292</xdr:rowOff>
    </xdr:to>
    <xdr:sp macro="" textlink="">
      <xdr:nvSpPr>
        <xdr:cNvPr id="757" name="楕円 756">
          <a:extLst>
            <a:ext uri="{FF2B5EF4-FFF2-40B4-BE49-F238E27FC236}">
              <a16:creationId xmlns:a16="http://schemas.microsoft.com/office/drawing/2014/main" id="{91E993E7-D4E7-4128-9F14-5FCC3829C09B}"/>
            </a:ext>
          </a:extLst>
        </xdr:cNvPr>
        <xdr:cNvSpPr/>
      </xdr:nvSpPr>
      <xdr:spPr>
        <a:xfrm>
          <a:off x="14541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67492</xdr:rowOff>
    </xdr:from>
    <xdr:to>
      <xdr:col>81</xdr:col>
      <xdr:colOff>50800</xdr:colOff>
      <xdr:row>81</xdr:row>
      <xdr:rowOff>69124</xdr:rowOff>
    </xdr:to>
    <xdr:cxnSp macro="">
      <xdr:nvCxnSpPr>
        <xdr:cNvPr id="758" name="直線コネクタ 757">
          <a:extLst>
            <a:ext uri="{FF2B5EF4-FFF2-40B4-BE49-F238E27FC236}">
              <a16:creationId xmlns:a16="http://schemas.microsoft.com/office/drawing/2014/main" id="{AA27D1A7-94B3-4C27-88A6-02C86A7B7A6D}"/>
            </a:ext>
          </a:extLst>
        </xdr:cNvPr>
        <xdr:cNvCxnSpPr/>
      </xdr:nvCxnSpPr>
      <xdr:spPr>
        <a:xfrm>
          <a:off x="14592300" y="139549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759" name="楕円 758">
          <a:extLst>
            <a:ext uri="{FF2B5EF4-FFF2-40B4-BE49-F238E27FC236}">
              <a16:creationId xmlns:a16="http://schemas.microsoft.com/office/drawing/2014/main" id="{E09419CD-8979-419B-B31C-4DA6C5C64D55}"/>
            </a:ext>
          </a:extLst>
        </xdr:cNvPr>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81</xdr:row>
      <xdr:rowOff>67492</xdr:rowOff>
    </xdr:to>
    <xdr:cxnSp macro="">
      <xdr:nvCxnSpPr>
        <xdr:cNvPr id="760" name="直線コネクタ 759">
          <a:extLst>
            <a:ext uri="{FF2B5EF4-FFF2-40B4-BE49-F238E27FC236}">
              <a16:creationId xmlns:a16="http://schemas.microsoft.com/office/drawing/2014/main" id="{FF2B1208-CBC7-424D-8D38-B714C7293F0C}"/>
            </a:ext>
          </a:extLst>
        </xdr:cNvPr>
        <xdr:cNvCxnSpPr/>
      </xdr:nvCxnSpPr>
      <xdr:spPr>
        <a:xfrm>
          <a:off x="13703300" y="139173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114663</xdr:rowOff>
    </xdr:from>
    <xdr:to>
      <xdr:col>67</xdr:col>
      <xdr:colOff>101600</xdr:colOff>
      <xdr:row>81</xdr:row>
      <xdr:rowOff>44813</xdr:rowOff>
    </xdr:to>
    <xdr:sp macro="" textlink="">
      <xdr:nvSpPr>
        <xdr:cNvPr id="761" name="楕円 760">
          <a:extLst>
            <a:ext uri="{FF2B5EF4-FFF2-40B4-BE49-F238E27FC236}">
              <a16:creationId xmlns:a16="http://schemas.microsoft.com/office/drawing/2014/main" id="{79A14F79-6F1F-457A-B1EE-D49DEBBF40C9}"/>
            </a:ext>
          </a:extLst>
        </xdr:cNvPr>
        <xdr:cNvSpPr/>
      </xdr:nvSpPr>
      <xdr:spPr>
        <a:xfrm>
          <a:off x="12763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165463</xdr:rowOff>
    </xdr:from>
    <xdr:to>
      <xdr:col>71</xdr:col>
      <xdr:colOff>177800</xdr:colOff>
      <xdr:row>81</xdr:row>
      <xdr:rowOff>29936</xdr:rowOff>
    </xdr:to>
    <xdr:cxnSp macro="">
      <xdr:nvCxnSpPr>
        <xdr:cNvPr id="762" name="直線コネクタ 761">
          <a:extLst>
            <a:ext uri="{FF2B5EF4-FFF2-40B4-BE49-F238E27FC236}">
              <a16:creationId xmlns:a16="http://schemas.microsoft.com/office/drawing/2014/main" id="{FA9653EF-40B0-44DE-9321-2C0FC62761ED}"/>
            </a:ext>
          </a:extLst>
        </xdr:cNvPr>
        <xdr:cNvCxnSpPr/>
      </xdr:nvCxnSpPr>
      <xdr:spPr>
        <a:xfrm>
          <a:off x="12814300" y="1388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84926</xdr:rowOff>
    </xdr:from>
    <xdr:ext cx="405111" cy="259045"/>
    <xdr:sp macro="" textlink="">
      <xdr:nvSpPr>
        <xdr:cNvPr id="763" name="n_1aveValue【児童館】&#10;有形固定資産減価償却率">
          <a:extLst>
            <a:ext uri="{FF2B5EF4-FFF2-40B4-BE49-F238E27FC236}">
              <a16:creationId xmlns:a16="http://schemas.microsoft.com/office/drawing/2014/main" id="{6F7CF5C8-1B13-4A50-9766-DD68F108281E}"/>
            </a:ext>
          </a:extLst>
        </xdr:cNvPr>
        <xdr:cNvSpPr txBox="1"/>
      </xdr:nvSpPr>
      <xdr:spPr>
        <a:xfrm>
          <a:off x="15266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81659</xdr:rowOff>
    </xdr:from>
    <xdr:ext cx="405111" cy="259045"/>
    <xdr:sp macro="" textlink="">
      <xdr:nvSpPr>
        <xdr:cNvPr id="764" name="n_2aveValue【児童館】&#10;有形固定資産減価償却率">
          <a:extLst>
            <a:ext uri="{FF2B5EF4-FFF2-40B4-BE49-F238E27FC236}">
              <a16:creationId xmlns:a16="http://schemas.microsoft.com/office/drawing/2014/main" id="{E3BCD0E8-F3DC-451B-8AC8-D8682C6592BF}"/>
            </a:ext>
          </a:extLst>
        </xdr:cNvPr>
        <xdr:cNvSpPr txBox="1"/>
      </xdr:nvSpPr>
      <xdr:spPr>
        <a:xfrm>
          <a:off x="14389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76761</xdr:rowOff>
    </xdr:from>
    <xdr:ext cx="405111" cy="259045"/>
    <xdr:sp macro="" textlink="">
      <xdr:nvSpPr>
        <xdr:cNvPr id="765" name="n_3aveValue【児童館】&#10;有形固定資産減価償却率">
          <a:extLst>
            <a:ext uri="{FF2B5EF4-FFF2-40B4-BE49-F238E27FC236}">
              <a16:creationId xmlns:a16="http://schemas.microsoft.com/office/drawing/2014/main" id="{65501DF2-BD6C-4A1B-B3C8-9AE8FDC778FD}"/>
            </a:ext>
          </a:extLst>
        </xdr:cNvPr>
        <xdr:cNvSpPr txBox="1"/>
      </xdr:nvSpPr>
      <xdr:spPr>
        <a:xfrm>
          <a:off x="13500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66" name="n_4aveValue【児童館】&#10;有形固定資産減価償却率">
          <a:extLst>
            <a:ext uri="{FF2B5EF4-FFF2-40B4-BE49-F238E27FC236}">
              <a16:creationId xmlns:a16="http://schemas.microsoft.com/office/drawing/2014/main" id="{252E36D8-38B5-4948-B079-55CCABA92B38}"/>
            </a:ext>
          </a:extLst>
        </xdr:cNvPr>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767" name="n_1mainValue【児童館】&#10;有形固定資産減価償却率">
          <a:extLst>
            <a:ext uri="{FF2B5EF4-FFF2-40B4-BE49-F238E27FC236}">
              <a16:creationId xmlns:a16="http://schemas.microsoft.com/office/drawing/2014/main" id="{5C2A413E-C35A-4B4B-8756-2746F541454A}"/>
            </a:ext>
          </a:extLst>
        </xdr:cNvPr>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134819</xdr:rowOff>
    </xdr:from>
    <xdr:ext cx="405111" cy="259045"/>
    <xdr:sp macro="" textlink="">
      <xdr:nvSpPr>
        <xdr:cNvPr id="768" name="n_2mainValue【児童館】&#10;有形固定資産減価償却率">
          <a:extLst>
            <a:ext uri="{FF2B5EF4-FFF2-40B4-BE49-F238E27FC236}">
              <a16:creationId xmlns:a16="http://schemas.microsoft.com/office/drawing/2014/main" id="{269ECE8E-1639-46AB-946B-37F3DF294C0D}"/>
            </a:ext>
          </a:extLst>
        </xdr:cNvPr>
        <xdr:cNvSpPr txBox="1"/>
      </xdr:nvSpPr>
      <xdr:spPr>
        <a:xfrm>
          <a:off x="14389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769" name="n_3mainValue【児童館】&#10;有形固定資産減価償却率">
          <a:extLst>
            <a:ext uri="{FF2B5EF4-FFF2-40B4-BE49-F238E27FC236}">
              <a16:creationId xmlns:a16="http://schemas.microsoft.com/office/drawing/2014/main" id="{FCADB2EB-0322-4017-A059-C8E4A71E22FC}"/>
            </a:ext>
          </a:extLst>
        </xdr:cNvPr>
        <xdr:cNvSpPr txBox="1"/>
      </xdr:nvSpPr>
      <xdr:spPr>
        <a:xfrm>
          <a:off x="13500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61340</xdr:rowOff>
    </xdr:from>
    <xdr:ext cx="405111" cy="259045"/>
    <xdr:sp macro="" textlink="">
      <xdr:nvSpPr>
        <xdr:cNvPr id="770" name="n_4mainValue【児童館】&#10;有形固定資産減価償却率">
          <a:extLst>
            <a:ext uri="{FF2B5EF4-FFF2-40B4-BE49-F238E27FC236}">
              <a16:creationId xmlns:a16="http://schemas.microsoft.com/office/drawing/2014/main" id="{F05E54F4-246A-4B0C-959A-2FC9F0655E7E}"/>
            </a:ext>
          </a:extLst>
        </xdr:cNvPr>
        <xdr:cNvSpPr txBox="1"/>
      </xdr:nvSpPr>
      <xdr:spPr>
        <a:xfrm>
          <a:off x="12611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141DE62D-293F-41D3-BE06-4E8649A5F4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D3938ECA-A704-4E43-AF7E-BEA6E3A483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3A9AA3A7-C746-4C2E-859E-501369C3DB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BD59694F-9CBE-41CD-99E3-8FAE34BE46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81C73939-0BAE-495B-BE84-EAC1FD1345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816627E0-E982-4F5A-9E50-2D6FA47C97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24562297-4AF4-4DBC-A1BD-89827AECAA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B587ABDF-E2DD-4629-BFFE-F1472A79CF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3A3C74C-B924-4A46-AA82-3E09D6267A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700B2BE9-A20E-48A1-9A9B-91EB285586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E2672356-7064-419B-8BF9-41CEA208B95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E0E7A2B7-9199-4118-95D0-ED8A3BF6919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92281B2D-1A61-4A24-B46A-183E9862D2B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7A9E1BFD-F9E7-4F53-931F-9FE5C6D7004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B858FE96-A9FE-496A-83EE-76363BE60ED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85541513-077D-432B-9C13-FC8F2DF5049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9267A3F7-2BFA-424E-923A-B44EC6D51C0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035DB9E9-B015-4691-B32C-0186EC1D76F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B1F7931C-1D57-41F9-A71A-61D51D35835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2D9F3872-A61F-4F17-B224-DBDCAFD3888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3DAB2BDF-4C56-42C5-967C-1177FBA3C33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AEB8326C-91F0-4C69-B7B3-01FF972867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166C391B-86DA-401A-A71A-9C5790EA5E5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4" name="直線コネクタ 793">
          <a:extLst>
            <a:ext uri="{FF2B5EF4-FFF2-40B4-BE49-F238E27FC236}">
              <a16:creationId xmlns:a16="http://schemas.microsoft.com/office/drawing/2014/main" id="{8F126532-2319-453F-ADE3-13352456DC35}"/>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5" name="【児童館】&#10;一人当たり面積最小値テキスト">
          <a:extLst>
            <a:ext uri="{FF2B5EF4-FFF2-40B4-BE49-F238E27FC236}">
              <a16:creationId xmlns:a16="http://schemas.microsoft.com/office/drawing/2014/main" id="{5AA616DD-42A3-497E-BBA3-BB437F12356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6" name="直線コネクタ 795">
          <a:extLst>
            <a:ext uri="{FF2B5EF4-FFF2-40B4-BE49-F238E27FC236}">
              <a16:creationId xmlns:a16="http://schemas.microsoft.com/office/drawing/2014/main" id="{E2C49EDD-BB7F-414F-9CB1-EE6FB6EBE85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7" name="【児童館】&#10;一人当たり面積最大値テキスト">
          <a:extLst>
            <a:ext uri="{FF2B5EF4-FFF2-40B4-BE49-F238E27FC236}">
              <a16:creationId xmlns:a16="http://schemas.microsoft.com/office/drawing/2014/main" id="{50B9232F-4D63-4EB3-9D3E-18720D693CDF}"/>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98" name="直線コネクタ 797">
          <a:extLst>
            <a:ext uri="{FF2B5EF4-FFF2-40B4-BE49-F238E27FC236}">
              <a16:creationId xmlns:a16="http://schemas.microsoft.com/office/drawing/2014/main" id="{7396B059-8C4F-45C3-A2BA-052AF70C4659}"/>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99" name="【児童館】&#10;一人当たり面積平均値テキスト">
          <a:extLst>
            <a:ext uri="{FF2B5EF4-FFF2-40B4-BE49-F238E27FC236}">
              <a16:creationId xmlns:a16="http://schemas.microsoft.com/office/drawing/2014/main" id="{85D2721D-8EFC-4111-8A77-56F450CA08D1}"/>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0" name="フローチャート: 判断 799">
          <a:extLst>
            <a:ext uri="{FF2B5EF4-FFF2-40B4-BE49-F238E27FC236}">
              <a16:creationId xmlns:a16="http://schemas.microsoft.com/office/drawing/2014/main" id="{16E69C52-8609-47CD-B31B-A37A1354838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1" name="フローチャート: 判断 800">
          <a:extLst>
            <a:ext uri="{FF2B5EF4-FFF2-40B4-BE49-F238E27FC236}">
              <a16:creationId xmlns:a16="http://schemas.microsoft.com/office/drawing/2014/main" id="{555F43BA-33B3-4C74-AFE2-932E3A1E1F93}"/>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2" name="フローチャート: 判断 801">
          <a:extLst>
            <a:ext uri="{FF2B5EF4-FFF2-40B4-BE49-F238E27FC236}">
              <a16:creationId xmlns:a16="http://schemas.microsoft.com/office/drawing/2014/main" id="{4BE91A73-D7DE-4A21-9FA5-D33CEFE6EFA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03" name="フローチャート: 判断 802">
          <a:extLst>
            <a:ext uri="{FF2B5EF4-FFF2-40B4-BE49-F238E27FC236}">
              <a16:creationId xmlns:a16="http://schemas.microsoft.com/office/drawing/2014/main" id="{CB748D72-BA32-43C3-9EA9-4B95DE8C27EE}"/>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804" name="フローチャート: 判断 803">
          <a:extLst>
            <a:ext uri="{FF2B5EF4-FFF2-40B4-BE49-F238E27FC236}">
              <a16:creationId xmlns:a16="http://schemas.microsoft.com/office/drawing/2014/main" id="{FB64A41D-20F3-4B2F-949F-B62B530B9C75}"/>
            </a:ext>
          </a:extLst>
        </xdr:cNvPr>
        <xdr:cNvSpPr/>
      </xdr:nvSpPr>
      <xdr:spPr>
        <a:xfrm>
          <a:off x="18605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B0ED336-A9BF-4C2C-81CB-D3B10231DA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2392FB2C-AB1E-4F93-AEB3-D47FE696FE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0D98140-C855-4B17-8572-591BA9E2B7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B262E32-B479-4331-8ABC-DD514EFCF5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50E6A4F-DA90-49A8-B859-9705515629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10" name="楕円 809">
          <a:extLst>
            <a:ext uri="{FF2B5EF4-FFF2-40B4-BE49-F238E27FC236}">
              <a16:creationId xmlns:a16="http://schemas.microsoft.com/office/drawing/2014/main" id="{42489D6C-6F8A-4C11-B331-93F22D26B029}"/>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11" name="【児童館】&#10;一人当たり面積該当値テキスト">
          <a:extLst>
            <a:ext uri="{FF2B5EF4-FFF2-40B4-BE49-F238E27FC236}">
              <a16:creationId xmlns:a16="http://schemas.microsoft.com/office/drawing/2014/main" id="{00D15256-D1CB-487C-B5F6-177D0E56B76D}"/>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12" name="楕円 811">
          <a:extLst>
            <a:ext uri="{FF2B5EF4-FFF2-40B4-BE49-F238E27FC236}">
              <a16:creationId xmlns:a16="http://schemas.microsoft.com/office/drawing/2014/main" id="{BC7BD3FB-68E0-409B-AD10-B69E32752FD0}"/>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13" name="直線コネクタ 812">
          <a:extLst>
            <a:ext uri="{FF2B5EF4-FFF2-40B4-BE49-F238E27FC236}">
              <a16:creationId xmlns:a16="http://schemas.microsoft.com/office/drawing/2014/main" id="{C78DB0E7-C82D-4D05-A74F-D6BD306C06A6}"/>
            </a:ext>
          </a:extLst>
        </xdr:cNvPr>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14" name="楕円 813">
          <a:extLst>
            <a:ext uri="{FF2B5EF4-FFF2-40B4-BE49-F238E27FC236}">
              <a16:creationId xmlns:a16="http://schemas.microsoft.com/office/drawing/2014/main" id="{C6EEFF21-A350-440B-9AA7-5F01D56FCA6A}"/>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815" name="直線コネクタ 814">
          <a:extLst>
            <a:ext uri="{FF2B5EF4-FFF2-40B4-BE49-F238E27FC236}">
              <a16:creationId xmlns:a16="http://schemas.microsoft.com/office/drawing/2014/main" id="{29CE1374-A421-4F47-905F-E9A5F04CF668}"/>
            </a:ext>
          </a:extLst>
        </xdr:cNvPr>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6" name="楕円 815">
          <a:extLst>
            <a:ext uri="{FF2B5EF4-FFF2-40B4-BE49-F238E27FC236}">
              <a16:creationId xmlns:a16="http://schemas.microsoft.com/office/drawing/2014/main" id="{8FEE9946-2A8A-45A3-AB9A-F212C169FFAC}"/>
            </a:ext>
          </a:extLst>
        </xdr:cNvPr>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17" name="直線コネクタ 816">
          <a:extLst>
            <a:ext uri="{FF2B5EF4-FFF2-40B4-BE49-F238E27FC236}">
              <a16:creationId xmlns:a16="http://schemas.microsoft.com/office/drawing/2014/main" id="{8ADC023C-A859-4BF8-96CC-AAF7D1D0BB76}"/>
            </a:ext>
          </a:extLst>
        </xdr:cNvPr>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8" name="楕円 817">
          <a:extLst>
            <a:ext uri="{FF2B5EF4-FFF2-40B4-BE49-F238E27FC236}">
              <a16:creationId xmlns:a16="http://schemas.microsoft.com/office/drawing/2014/main" id="{0BCF6E95-09BB-4888-84D0-2B0A48AC1C4E}"/>
            </a:ext>
          </a:extLst>
        </xdr:cNvPr>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19" name="直線コネクタ 818">
          <a:extLst>
            <a:ext uri="{FF2B5EF4-FFF2-40B4-BE49-F238E27FC236}">
              <a16:creationId xmlns:a16="http://schemas.microsoft.com/office/drawing/2014/main" id="{5D7EB885-04FE-4CAB-9572-B26FE418BF2C}"/>
            </a:ext>
          </a:extLst>
        </xdr:cNvPr>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0" name="n_1aveValue【児童館】&#10;一人当たり面積">
          <a:extLst>
            <a:ext uri="{FF2B5EF4-FFF2-40B4-BE49-F238E27FC236}">
              <a16:creationId xmlns:a16="http://schemas.microsoft.com/office/drawing/2014/main" id="{3EC2D9F2-BDA3-4406-B955-8FEA6FA74678}"/>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1" name="n_2aveValue【児童館】&#10;一人当たり面積">
          <a:extLst>
            <a:ext uri="{FF2B5EF4-FFF2-40B4-BE49-F238E27FC236}">
              <a16:creationId xmlns:a16="http://schemas.microsoft.com/office/drawing/2014/main" id="{3993F7DA-09AA-4C43-BEED-56087C0543F5}"/>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822" name="n_3aveValue【児童館】&#10;一人当たり面積">
          <a:extLst>
            <a:ext uri="{FF2B5EF4-FFF2-40B4-BE49-F238E27FC236}">
              <a16:creationId xmlns:a16="http://schemas.microsoft.com/office/drawing/2014/main" id="{7388F3F1-0A3B-4BCF-A074-40DFE61C7D1E}"/>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823" name="n_4aveValue【児童館】&#10;一人当たり面積">
          <a:extLst>
            <a:ext uri="{FF2B5EF4-FFF2-40B4-BE49-F238E27FC236}">
              <a16:creationId xmlns:a16="http://schemas.microsoft.com/office/drawing/2014/main" id="{749E86B7-1D99-46EB-9E9A-DC312B8453C9}"/>
            </a:ext>
          </a:extLst>
        </xdr:cNvPr>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24" name="n_1mainValue【児童館】&#10;一人当たり面積">
          <a:extLst>
            <a:ext uri="{FF2B5EF4-FFF2-40B4-BE49-F238E27FC236}">
              <a16:creationId xmlns:a16="http://schemas.microsoft.com/office/drawing/2014/main" id="{626630DA-9BA2-47DF-842E-645FD15B3861}"/>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5" name="n_2mainValue【児童館】&#10;一人当たり面積">
          <a:extLst>
            <a:ext uri="{FF2B5EF4-FFF2-40B4-BE49-F238E27FC236}">
              <a16:creationId xmlns:a16="http://schemas.microsoft.com/office/drawing/2014/main" id="{A7B78A07-A6CF-4EA0-BC7A-767106A2454A}"/>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6" name="n_3mainValue【児童館】&#10;一人当たり面積">
          <a:extLst>
            <a:ext uri="{FF2B5EF4-FFF2-40B4-BE49-F238E27FC236}">
              <a16:creationId xmlns:a16="http://schemas.microsoft.com/office/drawing/2014/main" id="{5967D563-FCC5-4238-9916-C48634B2B751}"/>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7" name="n_4mainValue【児童館】&#10;一人当たり面積">
          <a:extLst>
            <a:ext uri="{FF2B5EF4-FFF2-40B4-BE49-F238E27FC236}">
              <a16:creationId xmlns:a16="http://schemas.microsoft.com/office/drawing/2014/main" id="{DDB38822-8199-4947-9A22-48223F8AD2AB}"/>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D7B5028E-E30F-463B-A70E-DAEFD37858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7AC97C7F-45D9-4074-BA4A-28C1510EF6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1FC0B947-62AA-4235-AE9A-C96FE33718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D8EB17AF-0C4B-4191-9733-224F95C1C5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175DB36-A816-4D6C-8AA0-1D877F1555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F48C623B-EFD9-448A-BE3A-EB0FC40541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28FE9379-3908-4250-B4DE-DDF8D4A8B9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EB0CAF32-AA47-4C75-9A37-E4FBCCA616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1F70DA93-9BA8-47C0-99D5-93BE10F95C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6FF61EEA-697E-483F-82EE-9170C5EC82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AE6011D0-2338-4950-B3E4-34C65DEDE0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C306B970-5A13-4ACC-AE1D-71331FABB6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5843B934-27D2-4FFC-A58E-9F6D067586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2747C29B-85B8-41AD-B16E-977671E7C4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E0112F00-DC4C-45F2-B13D-5A99400F52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655A0ECC-BBBB-4680-9386-D8B085B205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48368930-3503-4524-BDED-7EE2EC04A1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F30C1E86-DC34-459F-81FC-9C0BEE2C6D0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495086A-1CA8-4274-A9F8-4A0B2D6510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BBA7B7F2-0955-40E6-803A-874E86EC94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7BBF3393-9E68-44F5-A30C-090208D1DFB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134F865A-8C6A-4F6B-B096-8FECD7382A2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63D7C98B-DD15-423D-B3E6-6C61DAB381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6380F9EE-1897-4D5E-AB4B-687A5C978F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89A8519D-111B-42FC-9C7A-02CD3AED8B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853" name="直線コネクタ 852">
          <a:extLst>
            <a:ext uri="{FF2B5EF4-FFF2-40B4-BE49-F238E27FC236}">
              <a16:creationId xmlns:a16="http://schemas.microsoft.com/office/drawing/2014/main" id="{8C146925-711C-45FA-A46A-75AE3BA3A0F4}"/>
            </a:ext>
          </a:extLst>
        </xdr:cNvPr>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54" name="【公民館】&#10;有形固定資産減価償却率最小値テキスト">
          <a:extLst>
            <a:ext uri="{FF2B5EF4-FFF2-40B4-BE49-F238E27FC236}">
              <a16:creationId xmlns:a16="http://schemas.microsoft.com/office/drawing/2014/main" id="{70DADFF7-E161-4551-B716-69C704443A71}"/>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55" name="直線コネクタ 854">
          <a:extLst>
            <a:ext uri="{FF2B5EF4-FFF2-40B4-BE49-F238E27FC236}">
              <a16:creationId xmlns:a16="http://schemas.microsoft.com/office/drawing/2014/main" id="{3E0942D4-ED75-470E-8698-AFBFC050D90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856" name="【公民館】&#10;有形固定資産減価償却率最大値テキスト">
          <a:extLst>
            <a:ext uri="{FF2B5EF4-FFF2-40B4-BE49-F238E27FC236}">
              <a16:creationId xmlns:a16="http://schemas.microsoft.com/office/drawing/2014/main" id="{C95F3041-05AD-41BB-953A-318D9F967921}"/>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857" name="直線コネクタ 856">
          <a:extLst>
            <a:ext uri="{FF2B5EF4-FFF2-40B4-BE49-F238E27FC236}">
              <a16:creationId xmlns:a16="http://schemas.microsoft.com/office/drawing/2014/main" id="{84124C92-F254-4FDE-87AE-9A1BB5B87979}"/>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126654</xdr:rowOff>
    </xdr:from>
    <xdr:ext cx="405111" cy="259045"/>
    <xdr:sp macro="" textlink="">
      <xdr:nvSpPr>
        <xdr:cNvPr id="858" name="【公民館】&#10;有形固定資産減価償却率平均値テキスト">
          <a:extLst>
            <a:ext uri="{FF2B5EF4-FFF2-40B4-BE49-F238E27FC236}">
              <a16:creationId xmlns:a16="http://schemas.microsoft.com/office/drawing/2014/main" id="{4D19B867-02C7-40FB-BE65-4AAB9BDF9150}"/>
            </a:ext>
          </a:extLst>
        </xdr:cNvPr>
        <xdr:cNvSpPr txBox="1"/>
      </xdr:nvSpPr>
      <xdr:spPr>
        <a:xfrm>
          <a:off x="16357600" y="1795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859" name="フローチャート: 判断 858">
          <a:extLst>
            <a:ext uri="{FF2B5EF4-FFF2-40B4-BE49-F238E27FC236}">
              <a16:creationId xmlns:a16="http://schemas.microsoft.com/office/drawing/2014/main" id="{51B30A01-5054-4E19-99F6-7E5D811D5E29}"/>
            </a:ext>
          </a:extLst>
        </xdr:cNvPr>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860" name="フローチャート: 判断 859">
          <a:extLst>
            <a:ext uri="{FF2B5EF4-FFF2-40B4-BE49-F238E27FC236}">
              <a16:creationId xmlns:a16="http://schemas.microsoft.com/office/drawing/2014/main" id="{00C9DA8F-F494-476D-8C9A-2994D9798B11}"/>
            </a:ext>
          </a:extLst>
        </xdr:cNvPr>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861" name="フローチャート: 判断 860">
          <a:extLst>
            <a:ext uri="{FF2B5EF4-FFF2-40B4-BE49-F238E27FC236}">
              <a16:creationId xmlns:a16="http://schemas.microsoft.com/office/drawing/2014/main" id="{71081A65-7777-434C-8094-7F3A954EDF03}"/>
            </a:ext>
          </a:extLst>
        </xdr:cNvPr>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862" name="フローチャート: 判断 861">
          <a:extLst>
            <a:ext uri="{FF2B5EF4-FFF2-40B4-BE49-F238E27FC236}">
              <a16:creationId xmlns:a16="http://schemas.microsoft.com/office/drawing/2014/main" id="{578F44E4-CA8B-46A0-B13A-385576CD2207}"/>
            </a:ext>
          </a:extLst>
        </xdr:cNvPr>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63" name="フローチャート: 判断 862">
          <a:extLst>
            <a:ext uri="{FF2B5EF4-FFF2-40B4-BE49-F238E27FC236}">
              <a16:creationId xmlns:a16="http://schemas.microsoft.com/office/drawing/2014/main" id="{785FB8E4-FE90-4697-A644-92D495D9392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2094CD5-752D-4C2A-A1DE-0661CD78DD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93EA1F5-86F3-44D2-878F-8DE6F2B6DB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1F3A0AC-14F0-42FD-80D0-9567D385C7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A541A3F-A8A2-4CCE-A444-C03510C881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188268B-429E-4B65-A2A1-4563A8C2DB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869" name="楕円 868">
          <a:extLst>
            <a:ext uri="{FF2B5EF4-FFF2-40B4-BE49-F238E27FC236}">
              <a16:creationId xmlns:a16="http://schemas.microsoft.com/office/drawing/2014/main" id="{B0C52B23-828E-4DFE-9E26-5DF488FE89D6}"/>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870" name="【公民館】&#10;有形固定資産減価償却率該当値テキスト">
          <a:extLst>
            <a:ext uri="{FF2B5EF4-FFF2-40B4-BE49-F238E27FC236}">
              <a16:creationId xmlns:a16="http://schemas.microsoft.com/office/drawing/2014/main" id="{BBC1A6BC-C861-4D24-9314-23C0850C7A8A}"/>
            </a:ext>
          </a:extLst>
        </xdr:cNvPr>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871" name="楕円 870">
          <a:extLst>
            <a:ext uri="{FF2B5EF4-FFF2-40B4-BE49-F238E27FC236}">
              <a16:creationId xmlns:a16="http://schemas.microsoft.com/office/drawing/2014/main" id="{CE99F26C-2590-4855-84D7-1D83A54C7054}"/>
            </a:ext>
          </a:extLst>
        </xdr:cNvPr>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35379</xdr:rowOff>
    </xdr:to>
    <xdr:cxnSp macro="">
      <xdr:nvCxnSpPr>
        <xdr:cNvPr id="872" name="直線コネクタ 871">
          <a:extLst>
            <a:ext uri="{FF2B5EF4-FFF2-40B4-BE49-F238E27FC236}">
              <a16:creationId xmlns:a16="http://schemas.microsoft.com/office/drawing/2014/main" id="{369EF0B5-4E40-462C-9BC0-7723E22950A2}"/>
            </a:ext>
          </a:extLst>
        </xdr:cNvPr>
        <xdr:cNvCxnSpPr/>
      </xdr:nvCxnSpPr>
      <xdr:spPr>
        <a:xfrm>
          <a:off x="15481300" y="1816662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873" name="楕円 872">
          <a:extLst>
            <a:ext uri="{FF2B5EF4-FFF2-40B4-BE49-F238E27FC236}">
              <a16:creationId xmlns:a16="http://schemas.microsoft.com/office/drawing/2014/main" id="{007931E7-F93F-4DE6-8277-6B740F8BB34E}"/>
            </a:ext>
          </a:extLst>
        </xdr:cNvPr>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164374</xdr:rowOff>
    </xdr:to>
    <xdr:cxnSp macro="">
      <xdr:nvCxnSpPr>
        <xdr:cNvPr id="874" name="直線コネクタ 873">
          <a:extLst>
            <a:ext uri="{FF2B5EF4-FFF2-40B4-BE49-F238E27FC236}">
              <a16:creationId xmlns:a16="http://schemas.microsoft.com/office/drawing/2014/main" id="{FA9858CE-546A-4636-A6FE-E8F254D6B95D}"/>
            </a:ext>
          </a:extLst>
        </xdr:cNvPr>
        <xdr:cNvCxnSpPr/>
      </xdr:nvCxnSpPr>
      <xdr:spPr>
        <a:xfrm>
          <a:off x="14592300" y="1812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875" name="楕円 874">
          <a:extLst>
            <a:ext uri="{FF2B5EF4-FFF2-40B4-BE49-F238E27FC236}">
              <a16:creationId xmlns:a16="http://schemas.microsoft.com/office/drawing/2014/main" id="{D6AA6C80-51B3-4856-B1CA-C9CD57A65574}"/>
            </a:ext>
          </a:extLst>
        </xdr:cNvPr>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105</xdr:row>
      <xdr:rowOff>120287</xdr:rowOff>
    </xdr:to>
    <xdr:cxnSp macro="">
      <xdr:nvCxnSpPr>
        <xdr:cNvPr id="876" name="直線コネクタ 875">
          <a:extLst>
            <a:ext uri="{FF2B5EF4-FFF2-40B4-BE49-F238E27FC236}">
              <a16:creationId xmlns:a16="http://schemas.microsoft.com/office/drawing/2014/main" id="{954F81B3-94B0-400A-9BCE-D32ABBD6F92D}"/>
            </a:ext>
          </a:extLst>
        </xdr:cNvPr>
        <xdr:cNvCxnSpPr/>
      </xdr:nvCxnSpPr>
      <xdr:spPr>
        <a:xfrm>
          <a:off x="13703300" y="181176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877" name="楕円 876">
          <a:extLst>
            <a:ext uri="{FF2B5EF4-FFF2-40B4-BE49-F238E27FC236}">
              <a16:creationId xmlns:a16="http://schemas.microsoft.com/office/drawing/2014/main" id="{355CC864-A131-4E39-9306-02B001CD0F5D}"/>
            </a:ext>
          </a:extLst>
        </xdr:cNvPr>
        <xdr:cNvSpPr/>
      </xdr:nvSpPr>
      <xdr:spPr>
        <a:xfrm>
          <a:off x="1276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143148</xdr:rowOff>
    </xdr:to>
    <xdr:cxnSp macro="">
      <xdr:nvCxnSpPr>
        <xdr:cNvPr id="878" name="直線コネクタ 877">
          <a:extLst>
            <a:ext uri="{FF2B5EF4-FFF2-40B4-BE49-F238E27FC236}">
              <a16:creationId xmlns:a16="http://schemas.microsoft.com/office/drawing/2014/main" id="{C8CCC450-C430-4F23-93A2-80E2C0E3AFB3}"/>
            </a:ext>
          </a:extLst>
        </xdr:cNvPr>
        <xdr:cNvCxnSpPr/>
      </xdr:nvCxnSpPr>
      <xdr:spPr>
        <a:xfrm flipV="1">
          <a:off x="12814300" y="181176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42290</xdr:rowOff>
    </xdr:from>
    <xdr:ext cx="405111" cy="259045"/>
    <xdr:sp macro="" textlink="">
      <xdr:nvSpPr>
        <xdr:cNvPr id="879" name="n_1aveValue【公民館】&#10;有形固定資産減価償却率">
          <a:extLst>
            <a:ext uri="{FF2B5EF4-FFF2-40B4-BE49-F238E27FC236}">
              <a16:creationId xmlns:a16="http://schemas.microsoft.com/office/drawing/2014/main" id="{ACF3E141-95A3-4FE8-89BC-FEE14695D169}"/>
            </a:ext>
          </a:extLst>
        </xdr:cNvPr>
        <xdr:cNvSpPr txBox="1"/>
      </xdr:nvSpPr>
      <xdr:spPr>
        <a:xfrm>
          <a:off x="152660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880" name="n_2aveValue【公民館】&#10;有形固定資産減価償却率">
          <a:extLst>
            <a:ext uri="{FF2B5EF4-FFF2-40B4-BE49-F238E27FC236}">
              <a16:creationId xmlns:a16="http://schemas.microsoft.com/office/drawing/2014/main" id="{5FFB4B64-08F2-41EA-8C9E-0CD291AED1DD}"/>
            </a:ext>
          </a:extLst>
        </xdr:cNvPr>
        <xdr:cNvSpPr txBox="1"/>
      </xdr:nvSpPr>
      <xdr:spPr>
        <a:xfrm>
          <a:off x="14389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881" name="n_3aveValue【公民館】&#10;有形固定資産減価償却率">
          <a:extLst>
            <a:ext uri="{FF2B5EF4-FFF2-40B4-BE49-F238E27FC236}">
              <a16:creationId xmlns:a16="http://schemas.microsoft.com/office/drawing/2014/main" id="{EA3A470B-AB99-41D2-A763-DCA29EFBB052}"/>
            </a:ext>
          </a:extLst>
        </xdr:cNvPr>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82" name="n_4aveValue【公民館】&#10;有形固定資産減価償却率">
          <a:extLst>
            <a:ext uri="{FF2B5EF4-FFF2-40B4-BE49-F238E27FC236}">
              <a16:creationId xmlns:a16="http://schemas.microsoft.com/office/drawing/2014/main" id="{6EE4C21B-D456-464D-8CCB-B7F960408C56}"/>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883" name="n_1mainValue【公民館】&#10;有形固定資産減価償却率">
          <a:extLst>
            <a:ext uri="{FF2B5EF4-FFF2-40B4-BE49-F238E27FC236}">
              <a16:creationId xmlns:a16="http://schemas.microsoft.com/office/drawing/2014/main" id="{02B0EDA5-8102-4A16-8383-D9AD07B52EC3}"/>
            </a:ext>
          </a:extLst>
        </xdr:cNvPr>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884" name="n_2mainValue【公民館】&#10;有形固定資産減価償却率">
          <a:extLst>
            <a:ext uri="{FF2B5EF4-FFF2-40B4-BE49-F238E27FC236}">
              <a16:creationId xmlns:a16="http://schemas.microsoft.com/office/drawing/2014/main" id="{D68D2864-0D22-43B3-9BB4-0C2AA174298C}"/>
            </a:ext>
          </a:extLst>
        </xdr:cNvPr>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885" name="n_3mainValue【公民館】&#10;有形固定資産減価償却率">
          <a:extLst>
            <a:ext uri="{FF2B5EF4-FFF2-40B4-BE49-F238E27FC236}">
              <a16:creationId xmlns:a16="http://schemas.microsoft.com/office/drawing/2014/main" id="{1EC84BA4-5B16-41A2-B174-BC24ADF155EB}"/>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886" name="n_4mainValue【公民館】&#10;有形固定資産減価償却率">
          <a:extLst>
            <a:ext uri="{FF2B5EF4-FFF2-40B4-BE49-F238E27FC236}">
              <a16:creationId xmlns:a16="http://schemas.microsoft.com/office/drawing/2014/main" id="{60875776-30BA-42E1-B637-098FCB76E71B}"/>
            </a:ext>
          </a:extLst>
        </xdr:cNvPr>
        <xdr:cNvSpPr txBox="1"/>
      </xdr:nvSpPr>
      <xdr:spPr>
        <a:xfrm>
          <a:off x="12611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3F06DA12-E50B-4F74-A06A-F6E870D54E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8AB97139-B57F-4743-821B-4AF6E848CD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77EBFD8A-D980-4A8B-830C-7EDFDAB9EF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71AE99FA-8ADF-4DD9-9E04-4854534D1A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5D5A23C8-09F5-4C80-B5BE-E72CBAFF50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9171B67E-3717-48F6-975A-48B081C50B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31A5E2E7-A2CC-4B69-9DAC-02A54FF922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F97820C0-E52A-4C9C-AD9A-184A402697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AFCF452C-9CC2-4051-B788-A2E51B8AD5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6D7ADC2D-A02C-4647-873E-6754F068A0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D319AAC1-BA1E-4B28-83F6-01ADC1286BE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ECEE1AC3-9F8B-4CAA-B59F-0891025B1E2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777206D6-9418-4450-BF7E-11E7A59BFF0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FC88A778-3181-4216-94F2-63C044C7BB6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B6AD2F44-6585-4A5B-ACC4-1412ECAE983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B1985833-588E-407E-A50A-A3E2039167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D6A65AEB-01C0-4A5F-B811-FD39D9681B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4E3B9564-B55E-40E8-8D36-C6221602BB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C9E1E65E-DFFE-4941-B8DC-4C7FF155E80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6BF5F609-F237-4839-AB49-7A78B2D046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016086D8-87B5-43DC-A212-4290052AFCB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E2A2DFBD-D1E1-48B1-8A40-CC8A3C9996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644079FE-C282-4FED-9455-28AB0ABEE7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12CF8F70-3711-410B-8EB1-35CF29E417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EC77C5B8-A7C7-402B-82E6-AD5A3FCE0B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912" name="直線コネクタ 911">
          <a:extLst>
            <a:ext uri="{FF2B5EF4-FFF2-40B4-BE49-F238E27FC236}">
              <a16:creationId xmlns:a16="http://schemas.microsoft.com/office/drawing/2014/main" id="{7A066FBB-3B41-489F-ADBA-2755B794AEA4}"/>
            </a:ext>
          </a:extLst>
        </xdr:cNvPr>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13" name="【公民館】&#10;一人当たり面積最小値テキスト">
          <a:extLst>
            <a:ext uri="{FF2B5EF4-FFF2-40B4-BE49-F238E27FC236}">
              <a16:creationId xmlns:a16="http://schemas.microsoft.com/office/drawing/2014/main" id="{D4E1BFA6-4BFC-4044-B669-EC2ED03280DA}"/>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14" name="直線コネクタ 913">
          <a:extLst>
            <a:ext uri="{FF2B5EF4-FFF2-40B4-BE49-F238E27FC236}">
              <a16:creationId xmlns:a16="http://schemas.microsoft.com/office/drawing/2014/main" id="{DF596045-C56D-4A84-8FB5-1995B4A9F9E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915" name="【公民館】&#10;一人当たり面積最大値テキスト">
          <a:extLst>
            <a:ext uri="{FF2B5EF4-FFF2-40B4-BE49-F238E27FC236}">
              <a16:creationId xmlns:a16="http://schemas.microsoft.com/office/drawing/2014/main" id="{6A9D1D55-2184-4EDB-AADD-C30C5A161347}"/>
            </a:ext>
          </a:extLst>
        </xdr:cNvPr>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916" name="直線コネクタ 915">
          <a:extLst>
            <a:ext uri="{FF2B5EF4-FFF2-40B4-BE49-F238E27FC236}">
              <a16:creationId xmlns:a16="http://schemas.microsoft.com/office/drawing/2014/main" id="{931A2F5B-6ADA-4184-BD15-0BB1D79B6362}"/>
            </a:ext>
          </a:extLst>
        </xdr:cNvPr>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69141</xdr:rowOff>
    </xdr:from>
    <xdr:ext cx="469744" cy="259045"/>
    <xdr:sp macro="" textlink="">
      <xdr:nvSpPr>
        <xdr:cNvPr id="917" name="【公民館】&#10;一人当たり面積平均値テキスト">
          <a:extLst>
            <a:ext uri="{FF2B5EF4-FFF2-40B4-BE49-F238E27FC236}">
              <a16:creationId xmlns:a16="http://schemas.microsoft.com/office/drawing/2014/main" id="{0EEA3C86-A1DF-407A-BA69-3E1FC76D5BE4}"/>
            </a:ext>
          </a:extLst>
        </xdr:cNvPr>
        <xdr:cNvSpPr txBox="1"/>
      </xdr:nvSpPr>
      <xdr:spPr>
        <a:xfrm>
          <a:off x="22199600" y="1824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918" name="フローチャート: 判断 917">
          <a:extLst>
            <a:ext uri="{FF2B5EF4-FFF2-40B4-BE49-F238E27FC236}">
              <a16:creationId xmlns:a16="http://schemas.microsoft.com/office/drawing/2014/main" id="{6DEB4FFB-F960-4C3D-8A4D-ED23D914749B}"/>
            </a:ext>
          </a:extLst>
        </xdr:cNvPr>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919" name="フローチャート: 判断 918">
          <a:extLst>
            <a:ext uri="{FF2B5EF4-FFF2-40B4-BE49-F238E27FC236}">
              <a16:creationId xmlns:a16="http://schemas.microsoft.com/office/drawing/2014/main" id="{DA0E6EF6-FC1C-4BE6-813D-A2FED742E03F}"/>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920" name="フローチャート: 判断 919">
          <a:extLst>
            <a:ext uri="{FF2B5EF4-FFF2-40B4-BE49-F238E27FC236}">
              <a16:creationId xmlns:a16="http://schemas.microsoft.com/office/drawing/2014/main" id="{65A0D0D9-30D8-4E32-A5BD-403796212BB0}"/>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921" name="フローチャート: 判断 920">
          <a:extLst>
            <a:ext uri="{FF2B5EF4-FFF2-40B4-BE49-F238E27FC236}">
              <a16:creationId xmlns:a16="http://schemas.microsoft.com/office/drawing/2014/main" id="{5DE88429-4C29-4A73-AA99-EBDC0B2C05A4}"/>
            </a:ext>
          </a:extLst>
        </xdr:cNvPr>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922" name="フローチャート: 判断 921">
          <a:extLst>
            <a:ext uri="{FF2B5EF4-FFF2-40B4-BE49-F238E27FC236}">
              <a16:creationId xmlns:a16="http://schemas.microsoft.com/office/drawing/2014/main" id="{034A92FB-D974-4A0F-95AF-AEB6D9C8D8DF}"/>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3EDAB8F5-E7CA-47EE-A76D-28CCD2C07A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219ADC8B-9C02-452F-BB11-5987AE54C2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E2A9472-058F-4E7C-9073-10DF81112A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9128A59-BDD6-4BDE-8F2A-85346B18E1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3661B6C-5BF6-4C2B-A446-0687536D5C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928" name="楕円 927">
          <a:extLst>
            <a:ext uri="{FF2B5EF4-FFF2-40B4-BE49-F238E27FC236}">
              <a16:creationId xmlns:a16="http://schemas.microsoft.com/office/drawing/2014/main" id="{4304EBFA-0BEB-4150-8FA6-B882CA0CDC52}"/>
            </a:ext>
          </a:extLst>
        </xdr:cNvPr>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929" name="【公民館】&#10;一人当たり面積該当値テキスト">
          <a:extLst>
            <a:ext uri="{FF2B5EF4-FFF2-40B4-BE49-F238E27FC236}">
              <a16:creationId xmlns:a16="http://schemas.microsoft.com/office/drawing/2014/main" id="{7BD41C7A-51BF-44AB-AF8B-5673803D5634}"/>
            </a:ext>
          </a:extLst>
        </xdr:cNvPr>
        <xdr:cNvSpPr txBox="1"/>
      </xdr:nvSpPr>
      <xdr:spPr>
        <a:xfrm>
          <a:off x="22199600" y="181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930" name="楕円 929">
          <a:extLst>
            <a:ext uri="{FF2B5EF4-FFF2-40B4-BE49-F238E27FC236}">
              <a16:creationId xmlns:a16="http://schemas.microsoft.com/office/drawing/2014/main" id="{41E24639-138F-44E8-893B-B98FAD1C1731}"/>
            </a:ext>
          </a:extLst>
        </xdr:cNvPr>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134982</xdr:rowOff>
    </xdr:to>
    <xdr:cxnSp macro="">
      <xdr:nvCxnSpPr>
        <xdr:cNvPr id="931" name="直線コネクタ 930">
          <a:extLst>
            <a:ext uri="{FF2B5EF4-FFF2-40B4-BE49-F238E27FC236}">
              <a16:creationId xmlns:a16="http://schemas.microsoft.com/office/drawing/2014/main" id="{037004E4-722B-4E8B-8BC8-F30E89C915BC}"/>
            </a:ext>
          </a:extLst>
        </xdr:cNvPr>
        <xdr:cNvCxnSpPr/>
      </xdr:nvCxnSpPr>
      <xdr:spPr>
        <a:xfrm>
          <a:off x="21323300" y="18308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932" name="楕円 931">
          <a:extLst>
            <a:ext uri="{FF2B5EF4-FFF2-40B4-BE49-F238E27FC236}">
              <a16:creationId xmlns:a16="http://schemas.microsoft.com/office/drawing/2014/main" id="{40EBE453-4B27-4FBF-927A-4D34C87DCECD}"/>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134982</xdr:rowOff>
    </xdr:to>
    <xdr:cxnSp macro="">
      <xdr:nvCxnSpPr>
        <xdr:cNvPr id="933" name="直線コネクタ 932">
          <a:extLst>
            <a:ext uri="{FF2B5EF4-FFF2-40B4-BE49-F238E27FC236}">
              <a16:creationId xmlns:a16="http://schemas.microsoft.com/office/drawing/2014/main" id="{9409A418-4A71-4C7A-9E51-16105C9E67A5}"/>
            </a:ext>
          </a:extLst>
        </xdr:cNvPr>
        <xdr:cNvCxnSpPr/>
      </xdr:nvCxnSpPr>
      <xdr:spPr>
        <a:xfrm>
          <a:off x="20434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934" name="楕円 933">
          <a:extLst>
            <a:ext uri="{FF2B5EF4-FFF2-40B4-BE49-F238E27FC236}">
              <a16:creationId xmlns:a16="http://schemas.microsoft.com/office/drawing/2014/main" id="{ABC6F6C2-4530-4566-ACB3-E9A21B1A52FA}"/>
            </a:ext>
          </a:extLst>
        </xdr:cNvPr>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134982</xdr:rowOff>
    </xdr:to>
    <xdr:cxnSp macro="">
      <xdr:nvCxnSpPr>
        <xdr:cNvPr id="935" name="直線コネクタ 934">
          <a:extLst>
            <a:ext uri="{FF2B5EF4-FFF2-40B4-BE49-F238E27FC236}">
              <a16:creationId xmlns:a16="http://schemas.microsoft.com/office/drawing/2014/main" id="{3F075078-C12F-40BA-9518-598BA8ADE9CA}"/>
            </a:ext>
          </a:extLst>
        </xdr:cNvPr>
        <xdr:cNvCxnSpPr/>
      </xdr:nvCxnSpPr>
      <xdr:spPr>
        <a:xfrm>
          <a:off x="19545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936" name="楕円 935">
          <a:extLst>
            <a:ext uri="{FF2B5EF4-FFF2-40B4-BE49-F238E27FC236}">
              <a16:creationId xmlns:a16="http://schemas.microsoft.com/office/drawing/2014/main" id="{2F729E49-B49D-42C8-954D-F9DFED307644}"/>
            </a:ext>
          </a:extLst>
        </xdr:cNvPr>
        <xdr:cNvSpPr/>
      </xdr:nvSpPr>
      <xdr:spPr>
        <a:xfrm>
          <a:off x="18605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131718</xdr:rowOff>
    </xdr:to>
    <xdr:cxnSp macro="">
      <xdr:nvCxnSpPr>
        <xdr:cNvPr id="937" name="直線コネクタ 936">
          <a:extLst>
            <a:ext uri="{FF2B5EF4-FFF2-40B4-BE49-F238E27FC236}">
              <a16:creationId xmlns:a16="http://schemas.microsoft.com/office/drawing/2014/main" id="{3277DC69-E7FE-4E5A-BF8C-C6849AE87B2D}"/>
            </a:ext>
          </a:extLst>
        </xdr:cNvPr>
        <xdr:cNvCxnSpPr/>
      </xdr:nvCxnSpPr>
      <xdr:spPr>
        <a:xfrm>
          <a:off x="18656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938" name="n_1aveValue【公民館】&#10;一人当たり面積">
          <a:extLst>
            <a:ext uri="{FF2B5EF4-FFF2-40B4-BE49-F238E27FC236}">
              <a16:creationId xmlns:a16="http://schemas.microsoft.com/office/drawing/2014/main" id="{AEBB58C0-0B31-4A2D-9E72-45BE3F52A11D}"/>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939" name="n_2aveValue【公民館】&#10;一人当たり面積">
          <a:extLst>
            <a:ext uri="{FF2B5EF4-FFF2-40B4-BE49-F238E27FC236}">
              <a16:creationId xmlns:a16="http://schemas.microsoft.com/office/drawing/2014/main" id="{C5E38ECD-854A-40EE-B817-4A0277DAA957}"/>
            </a:ext>
          </a:extLst>
        </xdr:cNvPr>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940" name="n_3aveValue【公民館】&#10;一人当たり面積">
          <a:extLst>
            <a:ext uri="{FF2B5EF4-FFF2-40B4-BE49-F238E27FC236}">
              <a16:creationId xmlns:a16="http://schemas.microsoft.com/office/drawing/2014/main" id="{BE41967F-DB9D-45B0-AE62-81956938A5BC}"/>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941" name="n_4aveValue【公民館】&#10;一人当たり面積">
          <a:extLst>
            <a:ext uri="{FF2B5EF4-FFF2-40B4-BE49-F238E27FC236}">
              <a16:creationId xmlns:a16="http://schemas.microsoft.com/office/drawing/2014/main" id="{CD4EE050-0F30-4214-9BD8-0081657181B6}"/>
            </a:ext>
          </a:extLst>
        </xdr:cNvPr>
        <xdr:cNvSpPr txBox="1"/>
      </xdr:nvSpPr>
      <xdr:spPr>
        <a:xfrm>
          <a:off x="18421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30859</xdr:rowOff>
    </xdr:from>
    <xdr:ext cx="469744" cy="259045"/>
    <xdr:sp macro="" textlink="">
      <xdr:nvSpPr>
        <xdr:cNvPr id="942" name="n_1mainValue【公民館】&#10;一人当たり面積">
          <a:extLst>
            <a:ext uri="{FF2B5EF4-FFF2-40B4-BE49-F238E27FC236}">
              <a16:creationId xmlns:a16="http://schemas.microsoft.com/office/drawing/2014/main" id="{FAF34C7A-BFAD-400B-9877-9E28F2E84784}"/>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943" name="n_2mainValue【公民館】&#10;一人当たり面積">
          <a:extLst>
            <a:ext uri="{FF2B5EF4-FFF2-40B4-BE49-F238E27FC236}">
              <a16:creationId xmlns:a16="http://schemas.microsoft.com/office/drawing/2014/main" id="{66DC088D-BC16-4778-B0C8-ACA842ECAB64}"/>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27595</xdr:rowOff>
    </xdr:from>
    <xdr:ext cx="469744" cy="259045"/>
    <xdr:sp macro="" textlink="">
      <xdr:nvSpPr>
        <xdr:cNvPr id="944" name="n_3mainValue【公民館】&#10;一人当たり面積">
          <a:extLst>
            <a:ext uri="{FF2B5EF4-FFF2-40B4-BE49-F238E27FC236}">
              <a16:creationId xmlns:a16="http://schemas.microsoft.com/office/drawing/2014/main" id="{B45E90C3-BFA0-43F2-8FA7-42F8AFECBAD0}"/>
            </a:ext>
          </a:extLst>
        </xdr:cNvPr>
        <xdr:cNvSpPr txBox="1"/>
      </xdr:nvSpPr>
      <xdr:spPr>
        <a:xfrm>
          <a:off x="19310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945" name="n_4mainValue【公民館】&#10;一人当たり面積">
          <a:extLst>
            <a:ext uri="{FF2B5EF4-FFF2-40B4-BE49-F238E27FC236}">
              <a16:creationId xmlns:a16="http://schemas.microsoft.com/office/drawing/2014/main" id="{10905C7F-B489-4459-80E1-C475F6665160}"/>
            </a:ext>
          </a:extLst>
        </xdr:cNvPr>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DD25CCAF-B68A-476D-B810-D46853365C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5FA7758B-D6AA-4061-8C49-5DB0ECEB86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35787A60-EDCF-4B05-8FF9-8C117EB4B1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ほとんどの類型において、有形固定資産減価償却率は類似団体平均を上回っているものの、公民館については、類似団体平均と近似値になっている。これは、</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年代に多くの公民館が建設されており、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施設中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施設が老朽化比率</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％以上となっているためである。ただし、いずれの公民館についても耐震改修を完了しており、適切に日々の修繕を行っているため、使用する上での問題はない。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施設の老朽化に伴い、日常点検の実施による早期発見に努め予防保全を図りコストの縮減・平準化を図る。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78E39D-8B23-4CD0-9B3D-BE20779CD8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3ED02E-481C-4D97-92C4-0DF36085CA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C8EA37-9C4F-4F13-B401-AC496ECD7B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728912-20E8-401C-AA47-1AEE2BD6D3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C4E832-E979-4B82-AF7C-C197F007DF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66262F-3856-43A0-9D22-46B2C89CE4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B182E3-DC8E-428F-A3D0-792569A3C5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C067CD-3C24-4CD5-83EA-F34F26ED1E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05BCD3-CA89-4B3A-B607-943ABAC8E1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EE0870-1E3D-4AE0-867A-45E44EC0DC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406A07-9A4D-465A-8C6C-6BA5C3CB14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9FA648-FB5D-4887-B360-36CABA18AAE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CEB03E-27DC-496E-9964-8808E63796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4A9317-B7D1-4F52-8F60-765AF5226C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C3079B-160C-4F52-B4F7-93DCDDDF68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57FF32-25B6-48B7-BF71-32EADC27C5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B6EF5B-09DA-4A45-9337-84A510B785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6CC04D-A424-4D84-A011-3F115FE00C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BFED3B-7EEA-45DE-9EF7-8F60EB1057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226300-1EF5-4F90-8F4E-EA154D5FC3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841BE4-121A-47EA-9979-B5C74895DE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3661B9-9CC9-4DE9-8054-06D5DFECD2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652B69-F5C5-42A2-A2C8-DDD88D4D5E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C74DE3-7504-44F3-8E7A-71980FCB88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CB2A0E-2AFC-47A1-AD28-9FD75DCFB4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3A0FC9-66B9-4061-B334-FBB9BF10F7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17A041-6C4A-40CF-BBB5-0B77103F41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F16317-084E-4C03-A799-90C3CDA4C8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038DD3-49F0-4826-A6F7-501B3E67B4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E3FEFD-BD95-45FE-B5A8-877A7A4564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C0567E-A20D-476B-A6F2-981D5EE6477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DDEF16-0CE1-4D07-B638-FAE1DF04E2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3C29DF-D685-493C-A8EE-C2B34A4234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89EDAD-7DCE-41C4-BF46-BD39B30F4A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840C19-950D-4EF7-BF50-6105073B63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D6FA0B-53A6-4B31-9D33-6777409ECA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CD38FF-DA3A-4FE9-AACB-5339043758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634C05-8CBD-49F0-9191-A287DE9B73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15DB9D-B1B6-46D5-A1D8-F9A2DA1B68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781A91-1567-40D0-B2E8-F158101DD3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DA28E7-CABC-41EF-82E8-4CC939D0E0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8A0E57-D2EE-4D1F-B533-225841F2E6C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BFDA14B-0B06-4EA1-A944-D56F6F8B33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DE1CD9-39C5-43C6-8F25-149D5D49BFA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D65972C-A81F-40B7-B75C-4BCD610A332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3A424F-2819-4442-92EF-F4025588588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9B03EA0-F66D-449A-B092-F9F4E1A5851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2B8BD0-7DFC-4021-BBF4-99815F85532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F4DAA71-A770-4D3E-BB8F-E30493F0E5B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B7D5DE-AB39-42BD-A83F-6819947EC1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AF1E3C4-8D86-44CF-BFE6-ADD85DD989F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E5CAAFC-A4E0-4042-BD89-EBC93D1B15F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0016ED-32EA-4637-ADFB-383EF15959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4CBA9AE-D32D-43B5-89EA-873E2FD004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64CCAE-1018-4595-9354-E72D2451C6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95FB9B5-B1ED-4467-832A-8E12AB7D7E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62A8785-EDA7-4403-B158-3184882739DF}"/>
            </a:ext>
          </a:extLst>
        </xdr:cNvPr>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8ABDEAD-C1D4-416D-B011-B0FB3E76DD6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D4C7527-34DC-4633-9230-55538D8FD1B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3A2FDEEA-0F8A-4EB5-A48E-F9AAA228C262}"/>
            </a:ext>
          </a:extLst>
        </xdr:cNvPr>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AB47CF14-70AE-4E31-A1A6-CE7989A39E7B}"/>
            </a:ext>
          </a:extLst>
        </xdr:cNvPr>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6A6C32E7-2174-4CFD-90A1-8091F723362E}"/>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CF925B4D-04D9-40FD-AE43-F421D34D9AAE}"/>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3E7FA5B0-4D0B-4126-84D1-CA43CA08C94E}"/>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0E885E65-F310-4D4F-8711-9C13524C18E3}"/>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CF9DCD22-985A-4EAD-8668-567E61FAE3A1}"/>
            </a:ext>
          </a:extLst>
        </xdr:cNvPr>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F38FA2C9-2EF1-4060-81CA-989480750B13}"/>
            </a:ext>
          </a:extLst>
        </xdr:cNvPr>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E7FCA0-3E41-4B47-800F-B635CAD957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30CDD7-94A4-4874-B613-3C39EA13A4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B89CE4-95E6-478C-A07E-9E13FAB555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DC70FB-E7ED-4DFD-8A5C-3012DC28DA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12F6E7-36D9-4FA9-B679-B2124A68C7D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2D9C0141-63D0-4522-BA09-4781B35815A3}"/>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677DE368-1665-4957-8025-E8B30A04B860}"/>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7481BC40-6B31-4958-8797-9BDB39505834}"/>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FE3A647A-AD12-48C9-896A-13C5678875FF}"/>
            </a:ext>
          </a:extLst>
        </xdr:cNvPr>
        <xdr:cNvCxnSpPr/>
      </xdr:nvCxnSpPr>
      <xdr:spPr>
        <a:xfrm>
          <a:off x="3797300" y="624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a:extLst>
            <a:ext uri="{FF2B5EF4-FFF2-40B4-BE49-F238E27FC236}">
              <a16:creationId xmlns:a16="http://schemas.microsoft.com/office/drawing/2014/main" id="{D9FCBF05-87D2-40E2-BD26-B6BF4D6891EE}"/>
            </a:ext>
          </a:extLst>
        </xdr:cNvPr>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72518E23-42EF-450F-8DCA-AD447B2A5946}"/>
            </a:ext>
          </a:extLst>
        </xdr:cNvPr>
        <xdr:cNvCxnSpPr/>
      </xdr:nvCxnSpPr>
      <xdr:spPr>
        <a:xfrm>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a:extLst>
            <a:ext uri="{FF2B5EF4-FFF2-40B4-BE49-F238E27FC236}">
              <a16:creationId xmlns:a16="http://schemas.microsoft.com/office/drawing/2014/main" id="{D05EBF86-738B-48F5-964C-163C14C8D10C}"/>
            </a:ext>
          </a:extLst>
        </xdr:cNvPr>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81" name="直線コネクタ 80">
          <a:extLst>
            <a:ext uri="{FF2B5EF4-FFF2-40B4-BE49-F238E27FC236}">
              <a16:creationId xmlns:a16="http://schemas.microsoft.com/office/drawing/2014/main" id="{EAF08550-D0F7-46B2-92D4-88F15A4960A5}"/>
            </a:ext>
          </a:extLst>
        </xdr:cNvPr>
        <xdr:cNvCxnSpPr/>
      </xdr:nvCxnSpPr>
      <xdr:spPr>
        <a:xfrm>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a:extLst>
            <a:ext uri="{FF2B5EF4-FFF2-40B4-BE49-F238E27FC236}">
              <a16:creationId xmlns:a16="http://schemas.microsoft.com/office/drawing/2014/main" id="{BE902A0F-784C-4A4B-B832-E0D09FCA3DCA}"/>
            </a:ext>
          </a:extLst>
        </xdr:cNvPr>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10886</xdr:rowOff>
    </xdr:to>
    <xdr:cxnSp macro="">
      <xdr:nvCxnSpPr>
        <xdr:cNvPr id="83" name="直線コネクタ 82">
          <a:extLst>
            <a:ext uri="{FF2B5EF4-FFF2-40B4-BE49-F238E27FC236}">
              <a16:creationId xmlns:a16="http://schemas.microsoft.com/office/drawing/2014/main" id="{C1EE27BD-6EA3-4CB2-9EC3-40835923F569}"/>
            </a:ext>
          </a:extLst>
        </xdr:cNvPr>
        <xdr:cNvCxnSpPr/>
      </xdr:nvCxnSpPr>
      <xdr:spPr>
        <a:xfrm>
          <a:off x="1130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4" name="n_1aveValue【図書館】&#10;有形固定資産減価償却率">
          <a:extLst>
            <a:ext uri="{FF2B5EF4-FFF2-40B4-BE49-F238E27FC236}">
              <a16:creationId xmlns:a16="http://schemas.microsoft.com/office/drawing/2014/main" id="{6BC8FEFA-499E-4E1F-88B7-A8261D0CBF10}"/>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5" name="n_2aveValue【図書館】&#10;有形固定資産減価償却率">
          <a:extLst>
            <a:ext uri="{FF2B5EF4-FFF2-40B4-BE49-F238E27FC236}">
              <a16:creationId xmlns:a16="http://schemas.microsoft.com/office/drawing/2014/main" id="{95665F34-2476-4C0D-B1F5-54CF1357EC16}"/>
            </a:ext>
          </a:extLst>
        </xdr:cNvPr>
        <xdr:cNvSpPr txBox="1"/>
      </xdr:nvSpPr>
      <xdr:spPr>
        <a:xfrm>
          <a:off x="2705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6" name="n_3aveValue【図書館】&#10;有形固定資産減価償却率">
          <a:extLst>
            <a:ext uri="{FF2B5EF4-FFF2-40B4-BE49-F238E27FC236}">
              <a16:creationId xmlns:a16="http://schemas.microsoft.com/office/drawing/2014/main" id="{B86EA89F-663E-47E3-A6CC-B519473E8CA8}"/>
            </a:ext>
          </a:extLst>
        </xdr:cNvPr>
        <xdr:cNvSpPr txBox="1"/>
      </xdr:nvSpPr>
      <xdr:spPr>
        <a:xfrm>
          <a:off x="1816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111596</xdr:rowOff>
    </xdr:from>
    <xdr:ext cx="405111" cy="259045"/>
    <xdr:sp macro="" textlink="">
      <xdr:nvSpPr>
        <xdr:cNvPr id="87" name="n_4aveValue【図書館】&#10;有形固定資産減価償却率">
          <a:extLst>
            <a:ext uri="{FF2B5EF4-FFF2-40B4-BE49-F238E27FC236}">
              <a16:creationId xmlns:a16="http://schemas.microsoft.com/office/drawing/2014/main" id="{6E372B64-9942-4930-9309-6B87B09243F7}"/>
            </a:ext>
          </a:extLst>
        </xdr:cNvPr>
        <xdr:cNvSpPr txBox="1"/>
      </xdr:nvSpPr>
      <xdr:spPr>
        <a:xfrm>
          <a:off x="927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図書館】&#10;有形固定資産減価償却率">
          <a:extLst>
            <a:ext uri="{FF2B5EF4-FFF2-40B4-BE49-F238E27FC236}">
              <a16:creationId xmlns:a16="http://schemas.microsoft.com/office/drawing/2014/main" id="{99C43E71-0FD3-454F-8823-BBAC3F7FB86E}"/>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9" name="n_2mainValue【図書館】&#10;有形固定資産減価償却率">
          <a:extLst>
            <a:ext uri="{FF2B5EF4-FFF2-40B4-BE49-F238E27FC236}">
              <a16:creationId xmlns:a16="http://schemas.microsoft.com/office/drawing/2014/main" id="{0A9C9EC6-7E8A-46CE-A298-DABEEB2D2A1E}"/>
            </a:ext>
          </a:extLst>
        </xdr:cNvPr>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a:extLst>
            <a:ext uri="{FF2B5EF4-FFF2-40B4-BE49-F238E27FC236}">
              <a16:creationId xmlns:a16="http://schemas.microsoft.com/office/drawing/2014/main" id="{CA0C2E7C-B980-4916-8A74-F3DE8455873D}"/>
            </a:ext>
          </a:extLst>
        </xdr:cNvPr>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A32F8130-3138-4A9B-A159-25F5AF85AC29}"/>
            </a:ext>
          </a:extLst>
        </xdr:cNvPr>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26D715-EDA6-4586-9516-B9DEC0DC65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82504BE-7656-4393-A932-EE9A025106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2797935-16F7-490D-88F5-152CB9A27B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98BA3D-839E-4C49-AF90-6D5526FECC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053A507-4933-4983-8DA7-27AE533427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B04E43-DA61-4E4A-B1F7-0C937D9B8D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544793E-A271-401E-ADAE-13CD7C2356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ECC817E-4D7D-45F3-91E1-FC6F74CFEE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993CAB0-5DC2-4405-9C76-47A48AB847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6228D0D-A879-4648-BF4D-E73214E731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2F9892B-D3F1-43F9-895E-71F738A55E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7AE2720-BA27-4BE4-9C9E-15CDBEFB87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B40D472-E11A-4B1F-B681-E226E829072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FCC9B8C-0BA9-4D8E-A7A2-ED0406A8A21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9AD9850-F658-434F-9CB6-C2C68C99D63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9A86C2B-D3BD-4F47-AF55-FF21D85177C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1241C40-1E8C-4BE3-9C4E-11E14E1DEF0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3034660-60D0-481F-A29B-6F5E1C1F42A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70F6DF4-7431-4387-94B6-644488EB030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05EAA76-ED6B-4553-BCF5-EB0BE2C1A36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FA2F72-6F5B-4E73-A613-CA9998E135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8CF7567-8231-45AD-B64E-D0C1648ADD1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C89DFE9-46B0-439C-B880-CB205FAD77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97C8AD16-4620-433F-A3A3-29440FEBFC4F}"/>
            </a:ext>
          </a:extLst>
        </xdr:cNvPr>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1F386C07-94EE-40DC-BBF5-6189F600A42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EAD2EE99-B867-421E-816A-CAE6F07810CE}"/>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63A07AC4-E5BC-41EF-8DF7-68FB4A1ED006}"/>
            </a:ext>
          </a:extLst>
        </xdr:cNvPr>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61526ACC-E8AB-4ABB-BF39-029167CA3AEB}"/>
            </a:ext>
          </a:extLst>
        </xdr:cNvPr>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C1A580D7-6663-4946-AC09-AEBFD90D341A}"/>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56E61B33-2E0F-4146-ADD8-418D7821F14C}"/>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D865FA29-921C-4D10-A9DF-B77261BD1B29}"/>
            </a:ext>
          </a:extLst>
        </xdr:cNvPr>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3005E13C-A666-46B4-9C98-1A7FDA7233EA}"/>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6A419B69-A4C1-4F93-92CB-1ABDF8768444}"/>
            </a:ext>
          </a:extLst>
        </xdr:cNvPr>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40A19B2D-D3A4-458A-96D8-D530BF3BCFCB}"/>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906FAD-3C67-4DCF-BAFB-0AAF441295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75B0113-9BC7-4D7E-8C47-596CE22EA3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238B11-1CEC-40C5-948B-990C646F4F7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5123D4B-0984-4194-AA10-23A9F66649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31A8B7-60E5-4489-9960-2CBB2C08D9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31" name="楕円 130">
          <a:extLst>
            <a:ext uri="{FF2B5EF4-FFF2-40B4-BE49-F238E27FC236}">
              <a16:creationId xmlns:a16="http://schemas.microsoft.com/office/drawing/2014/main" id="{7FE7B698-69C2-4210-B348-9C684027616C}"/>
            </a:ext>
          </a:extLst>
        </xdr:cNvPr>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55897</xdr:rowOff>
    </xdr:from>
    <xdr:ext cx="469744" cy="259045"/>
    <xdr:sp macro="" textlink="">
      <xdr:nvSpPr>
        <xdr:cNvPr id="132" name="【図書館】&#10;一人当たり面積該当値テキスト">
          <a:extLst>
            <a:ext uri="{FF2B5EF4-FFF2-40B4-BE49-F238E27FC236}">
              <a16:creationId xmlns:a16="http://schemas.microsoft.com/office/drawing/2014/main" id="{0FF5C505-97E0-4E67-9746-18236AD94364}"/>
            </a:ext>
          </a:extLst>
        </xdr:cNvPr>
        <xdr:cNvSpPr txBox="1"/>
      </xdr:nvSpPr>
      <xdr:spPr>
        <a:xfrm>
          <a:off x="10515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33020</xdr:rowOff>
    </xdr:from>
    <xdr:to>
      <xdr:col>50</xdr:col>
      <xdr:colOff>165100</xdr:colOff>
      <xdr:row>39</xdr:row>
      <xdr:rowOff>134620</xdr:rowOff>
    </xdr:to>
    <xdr:sp macro="" textlink="">
      <xdr:nvSpPr>
        <xdr:cNvPr id="133" name="楕円 132">
          <a:extLst>
            <a:ext uri="{FF2B5EF4-FFF2-40B4-BE49-F238E27FC236}">
              <a16:creationId xmlns:a16="http://schemas.microsoft.com/office/drawing/2014/main" id="{896287F9-4501-4FF8-A984-A0F3B79DB392}"/>
            </a:ext>
          </a:extLst>
        </xdr:cNvPr>
        <xdr:cNvSpPr/>
      </xdr:nvSpPr>
      <xdr:spPr>
        <a:xfrm>
          <a:off x="958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83820</xdr:rowOff>
    </xdr:from>
    <xdr:to>
      <xdr:col>55</xdr:col>
      <xdr:colOff>0</xdr:colOff>
      <xdr:row>39</xdr:row>
      <xdr:rowOff>83820</xdr:rowOff>
    </xdr:to>
    <xdr:cxnSp macro="">
      <xdr:nvCxnSpPr>
        <xdr:cNvPr id="134" name="直線コネクタ 133">
          <a:extLst>
            <a:ext uri="{FF2B5EF4-FFF2-40B4-BE49-F238E27FC236}">
              <a16:creationId xmlns:a16="http://schemas.microsoft.com/office/drawing/2014/main" id="{1A1E897A-AC39-4C68-BC63-699E056DF38C}"/>
            </a:ext>
          </a:extLst>
        </xdr:cNvPr>
        <xdr:cNvCxnSpPr/>
      </xdr:nvCxnSpPr>
      <xdr:spPr>
        <a:xfrm>
          <a:off x="9639300" y="6770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33020</xdr:rowOff>
    </xdr:from>
    <xdr:to>
      <xdr:col>46</xdr:col>
      <xdr:colOff>38100</xdr:colOff>
      <xdr:row>39</xdr:row>
      <xdr:rowOff>134620</xdr:rowOff>
    </xdr:to>
    <xdr:sp macro="" textlink="">
      <xdr:nvSpPr>
        <xdr:cNvPr id="135" name="楕円 134">
          <a:extLst>
            <a:ext uri="{FF2B5EF4-FFF2-40B4-BE49-F238E27FC236}">
              <a16:creationId xmlns:a16="http://schemas.microsoft.com/office/drawing/2014/main" id="{59B56E3B-0724-4C4C-894F-7A42544CE7E2}"/>
            </a:ext>
          </a:extLst>
        </xdr:cNvPr>
        <xdr:cNvSpPr/>
      </xdr:nvSpPr>
      <xdr:spPr>
        <a:xfrm>
          <a:off x="8699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83820</xdr:rowOff>
    </xdr:from>
    <xdr:to>
      <xdr:col>50</xdr:col>
      <xdr:colOff>114300</xdr:colOff>
      <xdr:row>39</xdr:row>
      <xdr:rowOff>83820</xdr:rowOff>
    </xdr:to>
    <xdr:cxnSp macro="">
      <xdr:nvCxnSpPr>
        <xdr:cNvPr id="136" name="直線コネクタ 135">
          <a:extLst>
            <a:ext uri="{FF2B5EF4-FFF2-40B4-BE49-F238E27FC236}">
              <a16:creationId xmlns:a16="http://schemas.microsoft.com/office/drawing/2014/main" id="{FD9233A6-F4FF-4DFF-9E35-9B62C077762B}"/>
            </a:ext>
          </a:extLst>
        </xdr:cNvPr>
        <xdr:cNvCxnSpPr/>
      </xdr:nvCxnSpPr>
      <xdr:spPr>
        <a:xfrm>
          <a:off x="8750300" y="677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29210</xdr:rowOff>
    </xdr:from>
    <xdr:to>
      <xdr:col>41</xdr:col>
      <xdr:colOff>101600</xdr:colOff>
      <xdr:row>39</xdr:row>
      <xdr:rowOff>130810</xdr:rowOff>
    </xdr:to>
    <xdr:sp macro="" textlink="">
      <xdr:nvSpPr>
        <xdr:cNvPr id="137" name="楕円 136">
          <a:extLst>
            <a:ext uri="{FF2B5EF4-FFF2-40B4-BE49-F238E27FC236}">
              <a16:creationId xmlns:a16="http://schemas.microsoft.com/office/drawing/2014/main" id="{8E3126D8-919F-4B50-B76B-3F249A31E9AE}"/>
            </a:ext>
          </a:extLst>
        </xdr:cNvPr>
        <xdr:cNvSpPr/>
      </xdr:nvSpPr>
      <xdr:spPr>
        <a:xfrm>
          <a:off x="781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80010</xdr:rowOff>
    </xdr:from>
    <xdr:to>
      <xdr:col>45</xdr:col>
      <xdr:colOff>177800</xdr:colOff>
      <xdr:row>39</xdr:row>
      <xdr:rowOff>83820</xdr:rowOff>
    </xdr:to>
    <xdr:cxnSp macro="">
      <xdr:nvCxnSpPr>
        <xdr:cNvPr id="138" name="直線コネクタ 137">
          <a:extLst>
            <a:ext uri="{FF2B5EF4-FFF2-40B4-BE49-F238E27FC236}">
              <a16:creationId xmlns:a16="http://schemas.microsoft.com/office/drawing/2014/main" id="{192E43A4-050B-49FD-80C1-698A91DFCDFF}"/>
            </a:ext>
          </a:extLst>
        </xdr:cNvPr>
        <xdr:cNvCxnSpPr/>
      </xdr:nvCxnSpPr>
      <xdr:spPr>
        <a:xfrm>
          <a:off x="7861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39" name="楕円 138">
          <a:extLst>
            <a:ext uri="{FF2B5EF4-FFF2-40B4-BE49-F238E27FC236}">
              <a16:creationId xmlns:a16="http://schemas.microsoft.com/office/drawing/2014/main" id="{2AAECBE4-D4D0-4A2A-BE17-7A02EE2F81DC}"/>
            </a:ext>
          </a:extLst>
        </xdr:cNvPr>
        <xdr:cNvSpPr/>
      </xdr:nvSpPr>
      <xdr:spPr>
        <a:xfrm>
          <a:off x="692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80010</xdr:rowOff>
    </xdr:from>
    <xdr:to>
      <xdr:col>41</xdr:col>
      <xdr:colOff>50800</xdr:colOff>
      <xdr:row>39</xdr:row>
      <xdr:rowOff>80010</xdr:rowOff>
    </xdr:to>
    <xdr:cxnSp macro="">
      <xdr:nvCxnSpPr>
        <xdr:cNvPr id="140" name="直線コネクタ 139">
          <a:extLst>
            <a:ext uri="{FF2B5EF4-FFF2-40B4-BE49-F238E27FC236}">
              <a16:creationId xmlns:a16="http://schemas.microsoft.com/office/drawing/2014/main" id="{437AB47A-79C7-4B13-B117-C3A389B140DB}"/>
            </a:ext>
          </a:extLst>
        </xdr:cNvPr>
        <xdr:cNvCxnSpPr/>
      </xdr:nvCxnSpPr>
      <xdr:spPr>
        <a:xfrm>
          <a:off x="6972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41" name="n_1aveValue【図書館】&#10;一人当たり面積">
          <a:extLst>
            <a:ext uri="{FF2B5EF4-FFF2-40B4-BE49-F238E27FC236}">
              <a16:creationId xmlns:a16="http://schemas.microsoft.com/office/drawing/2014/main" id="{4FA6AFE4-E8DB-4C15-9B3E-53137DC40C38}"/>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24EF77E7-6FB9-4C98-9585-761FF105C4DA}"/>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3" name="n_3aveValue【図書館】&#10;一人当たり面積">
          <a:extLst>
            <a:ext uri="{FF2B5EF4-FFF2-40B4-BE49-F238E27FC236}">
              <a16:creationId xmlns:a16="http://schemas.microsoft.com/office/drawing/2014/main" id="{701A9E49-9544-4E80-B6AE-1547B0557E10}"/>
            </a:ext>
          </a:extLst>
        </xdr:cNvPr>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CA3E33BB-6C9E-4994-8B18-02E92C9104CE}"/>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151147</xdr:rowOff>
    </xdr:from>
    <xdr:ext cx="469744" cy="259045"/>
    <xdr:sp macro="" textlink="">
      <xdr:nvSpPr>
        <xdr:cNvPr id="145" name="n_1mainValue【図書館】&#10;一人当たり面積">
          <a:extLst>
            <a:ext uri="{FF2B5EF4-FFF2-40B4-BE49-F238E27FC236}">
              <a16:creationId xmlns:a16="http://schemas.microsoft.com/office/drawing/2014/main" id="{8C226EBB-C28D-4BBB-B031-1EC35EA355C2}"/>
            </a:ext>
          </a:extLst>
        </xdr:cNvPr>
        <xdr:cNvSpPr txBox="1"/>
      </xdr:nvSpPr>
      <xdr:spPr>
        <a:xfrm>
          <a:off x="93917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151147</xdr:rowOff>
    </xdr:from>
    <xdr:ext cx="469744" cy="259045"/>
    <xdr:sp macro="" textlink="">
      <xdr:nvSpPr>
        <xdr:cNvPr id="146" name="n_2mainValue【図書館】&#10;一人当たり面積">
          <a:extLst>
            <a:ext uri="{FF2B5EF4-FFF2-40B4-BE49-F238E27FC236}">
              <a16:creationId xmlns:a16="http://schemas.microsoft.com/office/drawing/2014/main" id="{F6172927-C6AC-434B-AD23-80D58E68550D}"/>
            </a:ext>
          </a:extLst>
        </xdr:cNvPr>
        <xdr:cNvSpPr txBox="1"/>
      </xdr:nvSpPr>
      <xdr:spPr>
        <a:xfrm>
          <a:off x="8515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7" name="n_3mainValue【図書館】&#10;一人当たり面積">
          <a:extLst>
            <a:ext uri="{FF2B5EF4-FFF2-40B4-BE49-F238E27FC236}">
              <a16:creationId xmlns:a16="http://schemas.microsoft.com/office/drawing/2014/main" id="{57FC7019-7C9D-4F0B-9EFD-AE739E7E3250}"/>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8" name="n_4mainValue【図書館】&#10;一人当たり面積">
          <a:extLst>
            <a:ext uri="{FF2B5EF4-FFF2-40B4-BE49-F238E27FC236}">
              <a16:creationId xmlns:a16="http://schemas.microsoft.com/office/drawing/2014/main" id="{192487D4-2CD3-4337-AADC-CD3EC37A1196}"/>
            </a:ext>
          </a:extLst>
        </xdr:cNvPr>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1EA5315-071B-4EB7-8AE7-83D0F46955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B9833F1-B204-482F-98A6-662832E971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3824100-BB53-4320-AF7B-04B2F4340D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1307313-F5DB-4561-99D1-7914F4BB96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4914A0D-6A98-4933-946D-CD34E8726B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72475BA-F641-4A64-B9F5-513C5450EB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FB0154A-4B0A-442A-8A0E-2AF92F5F94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B06FDCF-86A3-484A-AC31-A5D586406F3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D401376-7B8E-4BE3-A104-A44663EA80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4FFE295-A9CD-4756-8A56-6FB8F7F892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C5768C9-24FF-4205-912B-EBB19BDE6A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8F01271-FB2B-4560-BDC7-E26220EE09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79C4659-04CA-4071-AA62-DBA1C1512BA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274A80A-3139-48F1-81D2-45BDE8287D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1375B67-31BC-42B0-92ED-39120E8646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9893676-A057-4EBD-A493-0018F3F7BD1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846CE65-91E3-4AE5-9B87-6801D56D75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E039F21-D61D-4814-B55F-4AF2CB7A7C6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56A4F9C-6995-40D2-B24A-4619C07774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99C0746-395A-4A88-986F-E5156A488B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2EA8772-B3E1-4DC8-BADE-66FACBEC1E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3927DB3-C27F-46E1-B5DC-AAD3E44C11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600B051-9366-424E-A3E7-EDFE044A71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F33A587-4E26-4E20-94FD-C72B9F56FD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7B05D99-A2D0-4755-8E97-68A3D88F64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B4B548F-5927-4B40-B38A-AA6DF02DD1A7}"/>
            </a:ext>
          </a:extLst>
        </xdr:cNvPr>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6DDA986-CE3D-4CF8-B962-EE2670B513D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FF7A6E7-2FE0-4043-BFF7-9C7160BD09A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C40F8E8-101D-4656-BABB-89C0AE83E213}"/>
            </a:ext>
          </a:extLst>
        </xdr:cNvPr>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a:extLst>
            <a:ext uri="{FF2B5EF4-FFF2-40B4-BE49-F238E27FC236}">
              <a16:creationId xmlns:a16="http://schemas.microsoft.com/office/drawing/2014/main" id="{C80F0AEF-9952-487E-AD92-D51F45EAE738}"/>
            </a:ext>
          </a:extLst>
        </xdr:cNvPr>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7B16738-1A65-4B37-BFE9-1289F48B0122}"/>
            </a:ext>
          </a:extLst>
        </xdr:cNvPr>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a:extLst>
            <a:ext uri="{FF2B5EF4-FFF2-40B4-BE49-F238E27FC236}">
              <a16:creationId xmlns:a16="http://schemas.microsoft.com/office/drawing/2014/main" id="{FDD09547-B32E-4655-9C2B-DF61C639A5B8}"/>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a:extLst>
            <a:ext uri="{FF2B5EF4-FFF2-40B4-BE49-F238E27FC236}">
              <a16:creationId xmlns:a16="http://schemas.microsoft.com/office/drawing/2014/main" id="{9B004ED0-430E-40B8-95E8-04E10D9272EB}"/>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5BA96ECD-DD4B-4A33-9C48-CD1A4232D234}"/>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a:extLst>
            <a:ext uri="{FF2B5EF4-FFF2-40B4-BE49-F238E27FC236}">
              <a16:creationId xmlns:a16="http://schemas.microsoft.com/office/drawing/2014/main" id="{86D05167-2E4E-42D1-82F8-80A565935AEF}"/>
            </a:ext>
          </a:extLst>
        </xdr:cNvPr>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a:extLst>
            <a:ext uri="{FF2B5EF4-FFF2-40B4-BE49-F238E27FC236}">
              <a16:creationId xmlns:a16="http://schemas.microsoft.com/office/drawing/2014/main" id="{752FD0A7-A7DA-4896-9184-5330639467B3}"/>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67539D-7C10-4F6A-A479-9A83CE9259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73D57A-5960-41B3-A157-1B396F7958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79ACEDD-5B9B-4F00-A1D0-3063EDD3C9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8AE4DE4-38B9-43D6-B028-FF84EAA567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FF0468C-FF06-4C98-B8DE-89E053D738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90" name="楕円 189">
          <a:extLst>
            <a:ext uri="{FF2B5EF4-FFF2-40B4-BE49-F238E27FC236}">
              <a16:creationId xmlns:a16="http://schemas.microsoft.com/office/drawing/2014/main" id="{A758A6A0-8468-45DC-9CEB-E3797902BD4D}"/>
            </a:ext>
          </a:extLst>
        </xdr:cNvPr>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DD28CA0-390D-4EA3-A3C9-4AFF63F87497}"/>
            </a:ext>
          </a:extLst>
        </xdr:cNvPr>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2" name="楕円 191">
          <a:extLst>
            <a:ext uri="{FF2B5EF4-FFF2-40B4-BE49-F238E27FC236}">
              <a16:creationId xmlns:a16="http://schemas.microsoft.com/office/drawing/2014/main" id="{B92524E2-AE79-44A7-9470-A0E5D210EFC0}"/>
            </a:ext>
          </a:extLst>
        </xdr:cNvPr>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62</xdr:row>
      <xdr:rowOff>26126</xdr:rowOff>
    </xdr:to>
    <xdr:cxnSp macro="">
      <xdr:nvCxnSpPr>
        <xdr:cNvPr id="193" name="直線コネクタ 192">
          <a:extLst>
            <a:ext uri="{FF2B5EF4-FFF2-40B4-BE49-F238E27FC236}">
              <a16:creationId xmlns:a16="http://schemas.microsoft.com/office/drawing/2014/main" id="{619F8EDC-8977-4DAF-BA85-A5F216D01B79}"/>
            </a:ext>
          </a:extLst>
        </xdr:cNvPr>
        <xdr:cNvCxnSpPr/>
      </xdr:nvCxnSpPr>
      <xdr:spPr>
        <a:xfrm>
          <a:off x="3797300" y="106201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4" name="楕円 193">
          <a:extLst>
            <a:ext uri="{FF2B5EF4-FFF2-40B4-BE49-F238E27FC236}">
              <a16:creationId xmlns:a16="http://schemas.microsoft.com/office/drawing/2014/main" id="{5373284F-4F72-4177-A788-00AED7505EA2}"/>
            </a:ext>
          </a:extLst>
        </xdr:cNvPr>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161653</xdr:rowOff>
    </xdr:to>
    <xdr:cxnSp macro="">
      <xdr:nvCxnSpPr>
        <xdr:cNvPr id="195" name="直線コネクタ 194">
          <a:extLst>
            <a:ext uri="{FF2B5EF4-FFF2-40B4-BE49-F238E27FC236}">
              <a16:creationId xmlns:a16="http://schemas.microsoft.com/office/drawing/2014/main" id="{AFCA4132-782E-4EEB-8EA5-8F12B556EC59}"/>
            </a:ext>
          </a:extLst>
        </xdr:cNvPr>
        <xdr:cNvCxnSpPr/>
      </xdr:nvCxnSpPr>
      <xdr:spPr>
        <a:xfrm>
          <a:off x="2908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6" name="楕円 195">
          <a:extLst>
            <a:ext uri="{FF2B5EF4-FFF2-40B4-BE49-F238E27FC236}">
              <a16:creationId xmlns:a16="http://schemas.microsoft.com/office/drawing/2014/main" id="{410C2C9F-06BE-49EA-9851-A55A833251CB}"/>
            </a:ext>
          </a:extLst>
        </xdr:cNvPr>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125730</xdr:rowOff>
    </xdr:to>
    <xdr:cxnSp macro="">
      <xdr:nvCxnSpPr>
        <xdr:cNvPr id="197" name="直線コネクタ 196">
          <a:extLst>
            <a:ext uri="{FF2B5EF4-FFF2-40B4-BE49-F238E27FC236}">
              <a16:creationId xmlns:a16="http://schemas.microsoft.com/office/drawing/2014/main" id="{84A94ED2-EA47-4D39-A6CA-E12C5709FCBE}"/>
            </a:ext>
          </a:extLst>
        </xdr:cNvPr>
        <xdr:cNvCxnSpPr/>
      </xdr:nvCxnSpPr>
      <xdr:spPr>
        <a:xfrm>
          <a:off x="2019300" y="1054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8" name="楕円 197">
          <a:extLst>
            <a:ext uri="{FF2B5EF4-FFF2-40B4-BE49-F238E27FC236}">
              <a16:creationId xmlns:a16="http://schemas.microsoft.com/office/drawing/2014/main" id="{E207CBBA-E5C9-4D24-93E4-087239B49439}"/>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89807</xdr:rowOff>
    </xdr:to>
    <xdr:cxnSp macro="">
      <xdr:nvCxnSpPr>
        <xdr:cNvPr id="199" name="直線コネクタ 198">
          <a:extLst>
            <a:ext uri="{FF2B5EF4-FFF2-40B4-BE49-F238E27FC236}">
              <a16:creationId xmlns:a16="http://schemas.microsoft.com/office/drawing/2014/main" id="{1E7C680B-BBFE-4CD1-A4FF-A15E66D9E29E}"/>
            </a:ext>
          </a:extLst>
        </xdr:cNvPr>
        <xdr:cNvCxnSpPr/>
      </xdr:nvCxnSpPr>
      <xdr:spPr>
        <a:xfrm>
          <a:off x="1130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0" name="n_1aveValue【体育館・プール】&#10;有形固定資産減価償却率">
          <a:extLst>
            <a:ext uri="{FF2B5EF4-FFF2-40B4-BE49-F238E27FC236}">
              <a16:creationId xmlns:a16="http://schemas.microsoft.com/office/drawing/2014/main" id="{4053A350-E2F8-4CA5-B81B-C80303259216}"/>
            </a:ext>
          </a:extLst>
        </xdr:cNvPr>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201" name="n_2aveValue【体育館・プール】&#10;有形固定資産減価償却率">
          <a:extLst>
            <a:ext uri="{FF2B5EF4-FFF2-40B4-BE49-F238E27FC236}">
              <a16:creationId xmlns:a16="http://schemas.microsoft.com/office/drawing/2014/main" id="{44BF8320-66C2-4896-B673-DBD183037727}"/>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2" name="n_3aveValue【体育館・プール】&#10;有形固定資産減価償却率">
          <a:extLst>
            <a:ext uri="{FF2B5EF4-FFF2-40B4-BE49-F238E27FC236}">
              <a16:creationId xmlns:a16="http://schemas.microsoft.com/office/drawing/2014/main" id="{AA14361F-16CB-4D94-9762-B4EBEE7D3E23}"/>
            </a:ext>
          </a:extLst>
        </xdr:cNvPr>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3" name="n_4aveValue【体育館・プール】&#10;有形固定資産減価償却率">
          <a:extLst>
            <a:ext uri="{FF2B5EF4-FFF2-40B4-BE49-F238E27FC236}">
              <a16:creationId xmlns:a16="http://schemas.microsoft.com/office/drawing/2014/main" id="{E198A263-6B6C-4376-8C22-48B0231D4A3A}"/>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4" name="n_1mainValue【体育館・プール】&#10;有形固定資産減価償却率">
          <a:extLst>
            <a:ext uri="{FF2B5EF4-FFF2-40B4-BE49-F238E27FC236}">
              <a16:creationId xmlns:a16="http://schemas.microsoft.com/office/drawing/2014/main" id="{826290DD-9332-4307-9028-BC4A382724C4}"/>
            </a:ext>
          </a:extLst>
        </xdr:cNvPr>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205" name="n_2mainValue【体育館・プール】&#10;有形固定資産減価償却率">
          <a:extLst>
            <a:ext uri="{FF2B5EF4-FFF2-40B4-BE49-F238E27FC236}">
              <a16:creationId xmlns:a16="http://schemas.microsoft.com/office/drawing/2014/main" id="{E9DC6D48-3142-471B-8928-F369C887A3EF}"/>
            </a:ext>
          </a:extLst>
        </xdr:cNvPr>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6" name="n_3mainValue【体育館・プール】&#10;有形固定資産減価償却率">
          <a:extLst>
            <a:ext uri="{FF2B5EF4-FFF2-40B4-BE49-F238E27FC236}">
              <a16:creationId xmlns:a16="http://schemas.microsoft.com/office/drawing/2014/main" id="{2E0162F5-7C93-434D-B4D4-51C8A6EC2CE2}"/>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7" name="n_4mainValue【体育館・プール】&#10;有形固定資産減価償却率">
          <a:extLst>
            <a:ext uri="{FF2B5EF4-FFF2-40B4-BE49-F238E27FC236}">
              <a16:creationId xmlns:a16="http://schemas.microsoft.com/office/drawing/2014/main" id="{0DD58A5D-C1EA-4A48-BE08-555BAD0AB303}"/>
            </a:ext>
          </a:extLst>
        </xdr:cNvPr>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45A9A03-4BFC-4B11-9F25-FF8B710317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A712637-3A8F-4B98-812B-7D9F5FF8BA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1FDB431-68BD-419B-A9E8-91B930D2C9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D0FAAA3-2B40-47E7-811A-963C59A6E8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379D5B8-0BCB-4240-96AA-1CFE3128DF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E8B3460-B26B-45C8-A06F-C71B641071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A8AC0DB-1011-4456-8AF6-CAFDB063AC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FBA85EE-58A3-4342-817C-98F6F20E17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03C1C88-5A96-4327-9C4F-EC84375643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A72D817-0FF1-47E1-8630-EAD0E5007B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18956C8-8C3A-4DDB-B6A0-614B4EFD0BE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1531C7A-BD83-45C6-B6E2-D83F91174CB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2F56D3B-20FA-44FD-B933-9DF3BC9E26C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69DFE23-C4A6-44CE-BC5B-21AF50E74AA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B3D6A10-E606-4B87-AA3F-A2A542B706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D2CE8CE-A561-4742-B57A-0392F43B4A6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E834348-AD71-4F2E-B1CF-AD229EFA6B2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DB5B11F-8459-406B-A0AB-35DCE3A4E88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8233DF0-3419-4650-829D-881D6BBE36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190EA25-E4BE-44BC-A8BA-B30C4247B82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9847E0A-5CA8-4A7C-A426-B478DAD5FA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32454AF-A1CF-4CEF-A69E-48B156EA4C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B83741C-DD7D-4AB5-A84D-F421BE62E8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53759E6E-CBD4-463D-9049-DD01B37DABE1}"/>
            </a:ext>
          </a:extLst>
        </xdr:cNvPr>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EFE8D5E7-51A4-4953-91B4-5245317F2E4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7830E347-3A9B-4FD7-B6CC-833789EC10C7}"/>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a:extLst>
            <a:ext uri="{FF2B5EF4-FFF2-40B4-BE49-F238E27FC236}">
              <a16:creationId xmlns:a16="http://schemas.microsoft.com/office/drawing/2014/main" id="{86A47080-B7C3-4B55-8402-3940558D75AC}"/>
            </a:ext>
          </a:extLst>
        </xdr:cNvPr>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a:extLst>
            <a:ext uri="{FF2B5EF4-FFF2-40B4-BE49-F238E27FC236}">
              <a16:creationId xmlns:a16="http://schemas.microsoft.com/office/drawing/2014/main" id="{6A596464-6F3B-4C6E-A0AA-D551301CBFCC}"/>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36" name="【体育館・プール】&#10;一人当たり面積平均値テキスト">
          <a:extLst>
            <a:ext uri="{FF2B5EF4-FFF2-40B4-BE49-F238E27FC236}">
              <a16:creationId xmlns:a16="http://schemas.microsoft.com/office/drawing/2014/main" id="{CA8523BC-5B34-4FDD-A485-9FD38730853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a:extLst>
            <a:ext uri="{FF2B5EF4-FFF2-40B4-BE49-F238E27FC236}">
              <a16:creationId xmlns:a16="http://schemas.microsoft.com/office/drawing/2014/main" id="{402E4FC3-3BE7-45E2-BF11-03CB97B570C6}"/>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a:extLst>
            <a:ext uri="{FF2B5EF4-FFF2-40B4-BE49-F238E27FC236}">
              <a16:creationId xmlns:a16="http://schemas.microsoft.com/office/drawing/2014/main" id="{88FE275B-4637-4354-B8A4-20B034A43C66}"/>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a:extLst>
            <a:ext uri="{FF2B5EF4-FFF2-40B4-BE49-F238E27FC236}">
              <a16:creationId xmlns:a16="http://schemas.microsoft.com/office/drawing/2014/main" id="{6BD83BCE-3FF9-48CB-A369-7121E7C60705}"/>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D75EA2BE-5BC7-4793-BBA5-31140B16AA2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a:extLst>
            <a:ext uri="{FF2B5EF4-FFF2-40B4-BE49-F238E27FC236}">
              <a16:creationId xmlns:a16="http://schemas.microsoft.com/office/drawing/2014/main" id="{0D156742-A0E4-4617-BE34-A885639CCB39}"/>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F1ACBC-2074-4035-865F-CDC4C19B0E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2ED81AF-8E19-485E-86C0-607AA45B7F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BE04931-75A7-45D4-9027-F1FF13AF7F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2BAA34-7BE9-4453-9058-AEC6FFEC19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850644-4DF6-4B64-9BDB-DCB9C01030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47" name="楕円 246">
          <a:extLst>
            <a:ext uri="{FF2B5EF4-FFF2-40B4-BE49-F238E27FC236}">
              <a16:creationId xmlns:a16="http://schemas.microsoft.com/office/drawing/2014/main" id="{C33FD59E-60F5-4C21-B785-2620BB7905D4}"/>
            </a:ext>
          </a:extLst>
        </xdr:cNvPr>
        <xdr:cNvSpPr/>
      </xdr:nvSpPr>
      <xdr:spPr>
        <a:xfrm>
          <a:off x="10426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48" name="【体育館・プール】&#10;一人当たり面積該当値テキスト">
          <a:extLst>
            <a:ext uri="{FF2B5EF4-FFF2-40B4-BE49-F238E27FC236}">
              <a16:creationId xmlns:a16="http://schemas.microsoft.com/office/drawing/2014/main" id="{4DF556AD-7104-4FB3-BED8-4999CF6F7E92}"/>
            </a:ext>
          </a:extLst>
        </xdr:cNvPr>
        <xdr:cNvSpPr txBox="1"/>
      </xdr:nvSpPr>
      <xdr:spPr>
        <a:xfrm>
          <a:off x="10515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49" name="楕円 248">
          <a:extLst>
            <a:ext uri="{FF2B5EF4-FFF2-40B4-BE49-F238E27FC236}">
              <a16:creationId xmlns:a16="http://schemas.microsoft.com/office/drawing/2014/main" id="{7CECC9D3-003F-4A81-9183-93F0DA17EB13}"/>
            </a:ext>
          </a:extLst>
        </xdr:cNvPr>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26670</xdr:rowOff>
    </xdr:to>
    <xdr:cxnSp macro="">
      <xdr:nvCxnSpPr>
        <xdr:cNvPr id="250" name="直線コネクタ 249">
          <a:extLst>
            <a:ext uri="{FF2B5EF4-FFF2-40B4-BE49-F238E27FC236}">
              <a16:creationId xmlns:a16="http://schemas.microsoft.com/office/drawing/2014/main" id="{8D74CE56-5EBE-4DAC-A6A4-FA5F3325AA8E}"/>
            </a:ext>
          </a:extLst>
        </xdr:cNvPr>
        <xdr:cNvCxnSpPr/>
      </xdr:nvCxnSpPr>
      <xdr:spPr>
        <a:xfrm>
          <a:off x="9639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251" name="楕円 250">
          <a:extLst>
            <a:ext uri="{FF2B5EF4-FFF2-40B4-BE49-F238E27FC236}">
              <a16:creationId xmlns:a16="http://schemas.microsoft.com/office/drawing/2014/main" id="{8305C69E-3BAE-4141-9E0A-4B20214A6C93}"/>
            </a:ext>
          </a:extLst>
        </xdr:cNvPr>
        <xdr:cNvSpPr/>
      </xdr:nvSpPr>
      <xdr:spPr>
        <a:xfrm>
          <a:off x="869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26670</xdr:rowOff>
    </xdr:to>
    <xdr:cxnSp macro="">
      <xdr:nvCxnSpPr>
        <xdr:cNvPr id="252" name="直線コネクタ 251">
          <a:extLst>
            <a:ext uri="{FF2B5EF4-FFF2-40B4-BE49-F238E27FC236}">
              <a16:creationId xmlns:a16="http://schemas.microsoft.com/office/drawing/2014/main" id="{14F552E1-18EE-4A3F-B230-DEB330F85602}"/>
            </a:ext>
          </a:extLst>
        </xdr:cNvPr>
        <xdr:cNvCxnSpPr/>
      </xdr:nvCxnSpPr>
      <xdr:spPr>
        <a:xfrm>
          <a:off x="8750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147320</xdr:rowOff>
    </xdr:from>
    <xdr:to>
      <xdr:col>41</xdr:col>
      <xdr:colOff>101600</xdr:colOff>
      <xdr:row>64</xdr:row>
      <xdr:rowOff>77470</xdr:rowOff>
    </xdr:to>
    <xdr:sp macro="" textlink="">
      <xdr:nvSpPr>
        <xdr:cNvPr id="253" name="楕円 252">
          <a:extLst>
            <a:ext uri="{FF2B5EF4-FFF2-40B4-BE49-F238E27FC236}">
              <a16:creationId xmlns:a16="http://schemas.microsoft.com/office/drawing/2014/main" id="{5834246D-00CA-444D-B94E-77406D1DA6AC}"/>
            </a:ext>
          </a:extLst>
        </xdr:cNvPr>
        <xdr:cNvSpPr/>
      </xdr:nvSpPr>
      <xdr:spPr>
        <a:xfrm>
          <a:off x="7810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26670</xdr:rowOff>
    </xdr:from>
    <xdr:to>
      <xdr:col>45</xdr:col>
      <xdr:colOff>177800</xdr:colOff>
      <xdr:row>64</xdr:row>
      <xdr:rowOff>26670</xdr:rowOff>
    </xdr:to>
    <xdr:cxnSp macro="">
      <xdr:nvCxnSpPr>
        <xdr:cNvPr id="254" name="直線コネクタ 253">
          <a:extLst>
            <a:ext uri="{FF2B5EF4-FFF2-40B4-BE49-F238E27FC236}">
              <a16:creationId xmlns:a16="http://schemas.microsoft.com/office/drawing/2014/main" id="{E716EFBE-2B06-4032-A5F2-B324FF6215C0}"/>
            </a:ext>
          </a:extLst>
        </xdr:cNvPr>
        <xdr:cNvCxnSpPr/>
      </xdr:nvCxnSpPr>
      <xdr:spPr>
        <a:xfrm>
          <a:off x="7861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147320</xdr:rowOff>
    </xdr:from>
    <xdr:to>
      <xdr:col>36</xdr:col>
      <xdr:colOff>165100</xdr:colOff>
      <xdr:row>64</xdr:row>
      <xdr:rowOff>77470</xdr:rowOff>
    </xdr:to>
    <xdr:sp macro="" textlink="">
      <xdr:nvSpPr>
        <xdr:cNvPr id="255" name="楕円 254">
          <a:extLst>
            <a:ext uri="{FF2B5EF4-FFF2-40B4-BE49-F238E27FC236}">
              <a16:creationId xmlns:a16="http://schemas.microsoft.com/office/drawing/2014/main" id="{D62DBF2F-7812-425D-9D27-C4F3CAF360A9}"/>
            </a:ext>
          </a:extLst>
        </xdr:cNvPr>
        <xdr:cNvSpPr/>
      </xdr:nvSpPr>
      <xdr:spPr>
        <a:xfrm>
          <a:off x="6921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26670</xdr:rowOff>
    </xdr:from>
    <xdr:to>
      <xdr:col>41</xdr:col>
      <xdr:colOff>50800</xdr:colOff>
      <xdr:row>64</xdr:row>
      <xdr:rowOff>26670</xdr:rowOff>
    </xdr:to>
    <xdr:cxnSp macro="">
      <xdr:nvCxnSpPr>
        <xdr:cNvPr id="256" name="直線コネクタ 255">
          <a:extLst>
            <a:ext uri="{FF2B5EF4-FFF2-40B4-BE49-F238E27FC236}">
              <a16:creationId xmlns:a16="http://schemas.microsoft.com/office/drawing/2014/main" id="{D2BA7B39-6DB2-421A-906E-D8793DFDEDAE}"/>
            </a:ext>
          </a:extLst>
        </xdr:cNvPr>
        <xdr:cNvCxnSpPr/>
      </xdr:nvCxnSpPr>
      <xdr:spPr>
        <a:xfrm>
          <a:off x="6972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57" name="n_1aveValue【体育館・プール】&#10;一人当たり面積">
          <a:extLst>
            <a:ext uri="{FF2B5EF4-FFF2-40B4-BE49-F238E27FC236}">
              <a16:creationId xmlns:a16="http://schemas.microsoft.com/office/drawing/2014/main" id="{59A7DCEA-7714-4201-A6B0-21C54CB870DD}"/>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8" name="n_2aveValue【体育館・プール】&#10;一人当たり面積">
          <a:extLst>
            <a:ext uri="{FF2B5EF4-FFF2-40B4-BE49-F238E27FC236}">
              <a16:creationId xmlns:a16="http://schemas.microsoft.com/office/drawing/2014/main" id="{1FE2764B-9D47-447C-B026-CA658BC9A96C}"/>
            </a:ext>
          </a:extLst>
        </xdr:cNvPr>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6FC08845-EEA0-4AFF-AA4E-4748A1400942}"/>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60" name="n_4aveValue【体育館・プール】&#10;一人当たり面積">
          <a:extLst>
            <a:ext uri="{FF2B5EF4-FFF2-40B4-BE49-F238E27FC236}">
              <a16:creationId xmlns:a16="http://schemas.microsoft.com/office/drawing/2014/main" id="{B1FEED88-1AFC-4E83-9E31-045AB3E6BC6E}"/>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61" name="n_1mainValue【体育館・プール】&#10;一人当たり面積">
          <a:extLst>
            <a:ext uri="{FF2B5EF4-FFF2-40B4-BE49-F238E27FC236}">
              <a16:creationId xmlns:a16="http://schemas.microsoft.com/office/drawing/2014/main" id="{0B3C2ECC-F111-410C-A4C2-BE3AF635760F}"/>
            </a:ext>
          </a:extLst>
        </xdr:cNvPr>
        <xdr:cNvSpPr txBox="1"/>
      </xdr:nvSpPr>
      <xdr:spPr>
        <a:xfrm>
          <a:off x="9391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262" name="n_2mainValue【体育館・プール】&#10;一人当たり面積">
          <a:extLst>
            <a:ext uri="{FF2B5EF4-FFF2-40B4-BE49-F238E27FC236}">
              <a16:creationId xmlns:a16="http://schemas.microsoft.com/office/drawing/2014/main" id="{95F7DBEE-196E-4D74-9E1B-BB50C8582176}"/>
            </a:ext>
          </a:extLst>
        </xdr:cNvPr>
        <xdr:cNvSpPr txBox="1"/>
      </xdr:nvSpPr>
      <xdr:spPr>
        <a:xfrm>
          <a:off x="8515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68597</xdr:rowOff>
    </xdr:from>
    <xdr:ext cx="469744" cy="259045"/>
    <xdr:sp macro="" textlink="">
      <xdr:nvSpPr>
        <xdr:cNvPr id="263" name="n_3mainValue【体育館・プール】&#10;一人当たり面積">
          <a:extLst>
            <a:ext uri="{FF2B5EF4-FFF2-40B4-BE49-F238E27FC236}">
              <a16:creationId xmlns:a16="http://schemas.microsoft.com/office/drawing/2014/main" id="{ACE38A01-AB01-4270-8641-68187BC8C3F9}"/>
            </a:ext>
          </a:extLst>
        </xdr:cNvPr>
        <xdr:cNvSpPr txBox="1"/>
      </xdr:nvSpPr>
      <xdr:spPr>
        <a:xfrm>
          <a:off x="7626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68597</xdr:rowOff>
    </xdr:from>
    <xdr:ext cx="469744" cy="259045"/>
    <xdr:sp macro="" textlink="">
      <xdr:nvSpPr>
        <xdr:cNvPr id="264" name="n_4mainValue【体育館・プール】&#10;一人当たり面積">
          <a:extLst>
            <a:ext uri="{FF2B5EF4-FFF2-40B4-BE49-F238E27FC236}">
              <a16:creationId xmlns:a16="http://schemas.microsoft.com/office/drawing/2014/main" id="{97BC90E0-1625-4AAF-B50A-A9556B5B8B59}"/>
            </a:ext>
          </a:extLst>
        </xdr:cNvPr>
        <xdr:cNvSpPr txBox="1"/>
      </xdr:nvSpPr>
      <xdr:spPr>
        <a:xfrm>
          <a:off x="6737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5F64A35-D5D8-42C9-B260-82BF90DE68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E63F53C-4A64-4ACF-A4AE-AA851DABD2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9181668-9A79-4392-B115-33E990698C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EAC1CAE-3394-4058-A7F2-1133BA04DB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6DFDB3B-F0FC-4F86-9342-C41CBB8A878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59BBAD3-E77B-44C5-9426-939CEA5304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17CC49C-23E1-4EC4-996A-073A56DAE9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7004A39-6FB5-4B9D-A16E-72E66855F3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0004A72-DB88-419B-85E1-4F0CB78922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DD2EC8C-25B1-4156-89A0-02C6745B53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7D1BE6B-1148-4F27-9DA4-D2B746A50F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347AD80-0E66-466C-8AFA-7D6B9243A0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4E50361-103A-4D65-B5A2-EA0E3CF228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20F59FF-F248-4FD9-A09C-E78D42A0C7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59652D3-AEF8-41CE-9904-B039570B34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91EA36B-D56D-4A3C-9A5B-57B07A8ADE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B87709FB-1713-4A5F-A202-342907D0408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EE33647-17A1-4167-B4BC-A386730A123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F661E3A7-4145-481F-830A-AED2FF009F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2282F3D-72D0-4B95-810C-E9D85B920E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2B7D5F2-8540-4B15-9CF3-BFF00725FF5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EC1D230-D6FF-4440-98F8-FC5DA29A85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E7B8C1B-B04A-4178-B3E5-13C691BA1A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A5DA975-E9F1-4F23-9E62-76A077FE56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580A133D-2752-45E0-8EF4-D4D55F7D6621}"/>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F02E5B03-25D9-471F-B272-7C632CFCE67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29E92416-7019-44E7-8E3D-DA56FF50447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2BC6C4F5-CD68-4661-A6E9-847CEBBCA5E7}"/>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3" name="直線コネクタ 292">
          <a:extLst>
            <a:ext uri="{FF2B5EF4-FFF2-40B4-BE49-F238E27FC236}">
              <a16:creationId xmlns:a16="http://schemas.microsoft.com/office/drawing/2014/main" id="{EC4A9F48-D6B7-46BE-AB22-76530AC0CF9B}"/>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E6DCF53-5879-4E46-A851-FAA616098002}"/>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5" name="フローチャート: 判断 294">
          <a:extLst>
            <a:ext uri="{FF2B5EF4-FFF2-40B4-BE49-F238E27FC236}">
              <a16:creationId xmlns:a16="http://schemas.microsoft.com/office/drawing/2014/main" id="{C897817B-E75F-47BC-848A-339054FC7DE8}"/>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6" name="フローチャート: 判断 295">
          <a:extLst>
            <a:ext uri="{FF2B5EF4-FFF2-40B4-BE49-F238E27FC236}">
              <a16:creationId xmlns:a16="http://schemas.microsoft.com/office/drawing/2014/main" id="{1873F1F3-A9F1-4191-9CCA-AEDF3D657748}"/>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7" name="フローチャート: 判断 296">
          <a:extLst>
            <a:ext uri="{FF2B5EF4-FFF2-40B4-BE49-F238E27FC236}">
              <a16:creationId xmlns:a16="http://schemas.microsoft.com/office/drawing/2014/main" id="{E17BD279-5DE4-43DA-AF81-C95038B94FA2}"/>
            </a:ext>
          </a:extLst>
        </xdr:cNvPr>
        <xdr:cNvSpPr/>
      </xdr:nvSpPr>
      <xdr:spPr>
        <a:xfrm>
          <a:off x="2857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8" name="フローチャート: 判断 297">
          <a:extLst>
            <a:ext uri="{FF2B5EF4-FFF2-40B4-BE49-F238E27FC236}">
              <a16:creationId xmlns:a16="http://schemas.microsoft.com/office/drawing/2014/main" id="{E31631B6-5BF8-422A-A113-C6612935F88C}"/>
            </a:ext>
          </a:extLst>
        </xdr:cNvPr>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299" name="フローチャート: 判断 298">
          <a:extLst>
            <a:ext uri="{FF2B5EF4-FFF2-40B4-BE49-F238E27FC236}">
              <a16:creationId xmlns:a16="http://schemas.microsoft.com/office/drawing/2014/main" id="{DEA0A35A-7ACA-4A6C-AA63-F8FDEFD3C5B0}"/>
            </a:ext>
          </a:extLst>
        </xdr:cNvPr>
        <xdr:cNvSpPr/>
      </xdr:nvSpPr>
      <xdr:spPr>
        <a:xfrm>
          <a:off x="107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0FE4E8-3416-4B83-8B1D-1DE76CB0DE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44085DA-DBE3-4C56-9DA4-80FBA8C6FD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59F84A3-41D4-44EF-8324-DBAD2B9CF8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361A70E-7554-4AC1-A8C9-AC594B797C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7280019-92C3-44F7-9B8D-AD71ED435E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305" name="楕円 304">
          <a:extLst>
            <a:ext uri="{FF2B5EF4-FFF2-40B4-BE49-F238E27FC236}">
              <a16:creationId xmlns:a16="http://schemas.microsoft.com/office/drawing/2014/main" id="{916545E9-E067-44FE-B1C4-8862D3502413}"/>
            </a:ext>
          </a:extLst>
        </xdr:cNvPr>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10FBD11-CFAD-4BE4-A24C-1EF8C031F103}"/>
            </a:ext>
          </a:extLst>
        </xdr:cNvPr>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7" name="楕円 306">
          <a:extLst>
            <a:ext uri="{FF2B5EF4-FFF2-40B4-BE49-F238E27FC236}">
              <a16:creationId xmlns:a16="http://schemas.microsoft.com/office/drawing/2014/main" id="{EEC71BC5-5512-406B-B11F-AB1AFE171D4B}"/>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160020</xdr:rowOff>
    </xdr:to>
    <xdr:cxnSp macro="">
      <xdr:nvCxnSpPr>
        <xdr:cNvPr id="308" name="直線コネクタ 307">
          <a:extLst>
            <a:ext uri="{FF2B5EF4-FFF2-40B4-BE49-F238E27FC236}">
              <a16:creationId xmlns:a16="http://schemas.microsoft.com/office/drawing/2014/main" id="{72D7D46A-ECBF-47FF-ACC6-9FD5855007D5}"/>
            </a:ext>
          </a:extLst>
        </xdr:cNvPr>
        <xdr:cNvCxnSpPr/>
      </xdr:nvCxnSpPr>
      <xdr:spPr>
        <a:xfrm>
          <a:off x="3797300" y="143598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09" name="楕円 308">
          <a:extLst>
            <a:ext uri="{FF2B5EF4-FFF2-40B4-BE49-F238E27FC236}">
              <a16:creationId xmlns:a16="http://schemas.microsoft.com/office/drawing/2014/main" id="{14BE3400-3A25-4B45-9C66-97959BBC5BFE}"/>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129539</xdr:rowOff>
    </xdr:to>
    <xdr:cxnSp macro="">
      <xdr:nvCxnSpPr>
        <xdr:cNvPr id="310" name="直線コネクタ 309">
          <a:extLst>
            <a:ext uri="{FF2B5EF4-FFF2-40B4-BE49-F238E27FC236}">
              <a16:creationId xmlns:a16="http://schemas.microsoft.com/office/drawing/2014/main" id="{05DBE427-99AF-4EE3-B0DE-5EBAFF656768}"/>
            </a:ext>
          </a:extLst>
        </xdr:cNvPr>
        <xdr:cNvCxnSpPr/>
      </xdr:nvCxnSpPr>
      <xdr:spPr>
        <a:xfrm>
          <a:off x="2908300" y="14329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1" name="楕円 310">
          <a:extLst>
            <a:ext uri="{FF2B5EF4-FFF2-40B4-BE49-F238E27FC236}">
              <a16:creationId xmlns:a16="http://schemas.microsoft.com/office/drawing/2014/main" id="{4B6F6234-A09F-4C40-9FD9-38F8ABC844D4}"/>
            </a:ext>
          </a:extLst>
        </xdr:cNvPr>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99061</xdr:rowOff>
    </xdr:to>
    <xdr:cxnSp macro="">
      <xdr:nvCxnSpPr>
        <xdr:cNvPr id="312" name="直線コネクタ 311">
          <a:extLst>
            <a:ext uri="{FF2B5EF4-FFF2-40B4-BE49-F238E27FC236}">
              <a16:creationId xmlns:a16="http://schemas.microsoft.com/office/drawing/2014/main" id="{E341CF40-D45F-47D2-8931-2F682778A18F}"/>
            </a:ext>
          </a:extLst>
        </xdr:cNvPr>
        <xdr:cNvCxnSpPr/>
      </xdr:nvCxnSpPr>
      <xdr:spPr>
        <a:xfrm>
          <a:off x="2019300" y="141846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3" name="楕円 312">
          <a:extLst>
            <a:ext uri="{FF2B5EF4-FFF2-40B4-BE49-F238E27FC236}">
              <a16:creationId xmlns:a16="http://schemas.microsoft.com/office/drawing/2014/main" id="{EA708F56-A657-4330-B864-F23A241A4124}"/>
            </a:ext>
          </a:extLst>
        </xdr:cNvPr>
        <xdr:cNvSpPr/>
      </xdr:nvSpPr>
      <xdr:spPr>
        <a:xfrm>
          <a:off x="1079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83</xdr:row>
      <xdr:rowOff>47625</xdr:rowOff>
    </xdr:to>
    <xdr:cxnSp macro="">
      <xdr:nvCxnSpPr>
        <xdr:cNvPr id="314" name="直線コネクタ 313">
          <a:extLst>
            <a:ext uri="{FF2B5EF4-FFF2-40B4-BE49-F238E27FC236}">
              <a16:creationId xmlns:a16="http://schemas.microsoft.com/office/drawing/2014/main" id="{6E124D9C-8B28-4F64-9DD4-DBA38E43B4CA}"/>
            </a:ext>
          </a:extLst>
        </xdr:cNvPr>
        <xdr:cNvCxnSpPr/>
      </xdr:nvCxnSpPr>
      <xdr:spPr>
        <a:xfrm flipV="1">
          <a:off x="1130300" y="141846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5" name="n_1aveValue【福祉施設】&#10;有形固定資産減価償却率">
          <a:extLst>
            <a:ext uri="{FF2B5EF4-FFF2-40B4-BE49-F238E27FC236}">
              <a16:creationId xmlns:a16="http://schemas.microsoft.com/office/drawing/2014/main" id="{D0FCCC38-738D-4974-AD4A-D995F72D6C92}"/>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16" name="n_2aveValue【福祉施設】&#10;有形固定資産減価償却率">
          <a:extLst>
            <a:ext uri="{FF2B5EF4-FFF2-40B4-BE49-F238E27FC236}">
              <a16:creationId xmlns:a16="http://schemas.microsoft.com/office/drawing/2014/main" id="{B521B508-85FB-4ED1-BB5C-7A48E4C27281}"/>
            </a:ext>
          </a:extLst>
        </xdr:cNvPr>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7" name="n_3aveValue【福祉施設】&#10;有形固定資産減価償却率">
          <a:extLst>
            <a:ext uri="{FF2B5EF4-FFF2-40B4-BE49-F238E27FC236}">
              <a16:creationId xmlns:a16="http://schemas.microsoft.com/office/drawing/2014/main" id="{35D004D0-5169-4407-A97D-D57B4B315C17}"/>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18" name="n_4aveValue【福祉施設】&#10;有形固定資産減価償却率">
          <a:extLst>
            <a:ext uri="{FF2B5EF4-FFF2-40B4-BE49-F238E27FC236}">
              <a16:creationId xmlns:a16="http://schemas.microsoft.com/office/drawing/2014/main" id="{A51FEA78-CF91-4280-A5D5-D887D1C25017}"/>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9" name="n_1mainValue【福祉施設】&#10;有形固定資産減価償却率">
          <a:extLst>
            <a:ext uri="{FF2B5EF4-FFF2-40B4-BE49-F238E27FC236}">
              <a16:creationId xmlns:a16="http://schemas.microsoft.com/office/drawing/2014/main" id="{E1993C80-8657-4415-8696-754C0AD39ECF}"/>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20" name="n_2mainValue【福祉施設】&#10;有形固定資産減価償却率">
          <a:extLst>
            <a:ext uri="{FF2B5EF4-FFF2-40B4-BE49-F238E27FC236}">
              <a16:creationId xmlns:a16="http://schemas.microsoft.com/office/drawing/2014/main" id="{AB24C95D-DB79-430D-8679-A1877CF34EDB}"/>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1" name="n_3mainValue【福祉施設】&#10;有形固定資産減価償却率">
          <a:extLst>
            <a:ext uri="{FF2B5EF4-FFF2-40B4-BE49-F238E27FC236}">
              <a16:creationId xmlns:a16="http://schemas.microsoft.com/office/drawing/2014/main" id="{B369D88A-A0C2-423F-993D-F3B7C040146D}"/>
            </a:ext>
          </a:extLst>
        </xdr:cNvPr>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2" name="n_4mainValue【福祉施設】&#10;有形固定資産減価償却率">
          <a:extLst>
            <a:ext uri="{FF2B5EF4-FFF2-40B4-BE49-F238E27FC236}">
              <a16:creationId xmlns:a16="http://schemas.microsoft.com/office/drawing/2014/main" id="{C7AE3B96-1AEE-4192-BF92-C47AF924E4DE}"/>
            </a:ext>
          </a:extLst>
        </xdr:cNvPr>
        <xdr:cNvSpPr txBox="1"/>
      </xdr:nvSpPr>
      <xdr:spPr>
        <a:xfrm>
          <a:off x="927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BB9DA8D-AA33-4D23-91AA-BC3014C49B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69FC3F5-5E40-48D2-846D-536451AB6D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94F7F4C-A3FD-4892-B19A-3732661DCB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BBD3C71-AFC8-4A39-BCDC-17ECB2EE6E4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60E5589-AEAE-4C7B-B61A-549E99B0D9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6ABCBCD-B1A4-4BE0-A79F-F6713526ED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233BD30-AD74-41FA-B4AD-B13D6560A3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14E3DC3-596C-4E7E-9DBB-B770174B55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F657243-2C9E-43D9-B5BF-8C75DF89C6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3BCA42F-629E-4967-9AC9-FB6A851E9E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A7A0B23-A7C2-4C49-ADDF-4A6634D6676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5132AC6C-0411-4D0B-8E5A-28101F51F0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4387EC3-5687-4E07-8CB5-C3859AC5F2B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21C4C0D-BF37-44D1-A616-CE79128B3B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30C044E-D182-4823-A8DE-A720647A39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977D13A-C5E5-4FC5-AA6F-152112CAD3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59E37AFA-9306-4653-9F57-F47364CEB8A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89AF37BA-FF3A-4457-A3B5-06A329E1E3D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184FD6FB-6EF8-4DC3-BD6D-F20FA26561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BD70B821-6D26-4101-8B55-3F3023FB006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350824A-07FC-4A90-BD42-31ED318EE3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AEEC977-622C-4332-8846-CB891C33F9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D0173B76-A77E-4703-BE27-F523061FFA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6" name="直線コネクタ 345">
          <a:extLst>
            <a:ext uri="{FF2B5EF4-FFF2-40B4-BE49-F238E27FC236}">
              <a16:creationId xmlns:a16="http://schemas.microsoft.com/office/drawing/2014/main" id="{333C63F9-3F8A-4C11-94BE-2A339FC0D8E2}"/>
            </a:ext>
          </a:extLst>
        </xdr:cNvPr>
        <xdr:cNvCxnSpPr/>
      </xdr:nvCxnSpPr>
      <xdr:spPr>
        <a:xfrm flipV="1">
          <a:off x="10476865" y="1357503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7" name="【福祉施設】&#10;一人当たり面積最小値テキスト">
          <a:extLst>
            <a:ext uri="{FF2B5EF4-FFF2-40B4-BE49-F238E27FC236}">
              <a16:creationId xmlns:a16="http://schemas.microsoft.com/office/drawing/2014/main" id="{E1F58FA7-4D3E-4624-B5BC-9E0CD89AB156}"/>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8" name="直線コネクタ 347">
          <a:extLst>
            <a:ext uri="{FF2B5EF4-FFF2-40B4-BE49-F238E27FC236}">
              <a16:creationId xmlns:a16="http://schemas.microsoft.com/office/drawing/2014/main" id="{E65B4EE1-1AC4-486A-A981-F81C747E4F41}"/>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9" name="【福祉施設】&#10;一人当たり面積最大値テキスト">
          <a:extLst>
            <a:ext uri="{FF2B5EF4-FFF2-40B4-BE49-F238E27FC236}">
              <a16:creationId xmlns:a16="http://schemas.microsoft.com/office/drawing/2014/main" id="{64A44433-219D-4753-964E-98BC6258A877}"/>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0" name="直線コネクタ 349">
          <a:extLst>
            <a:ext uri="{FF2B5EF4-FFF2-40B4-BE49-F238E27FC236}">
              <a16:creationId xmlns:a16="http://schemas.microsoft.com/office/drawing/2014/main" id="{0A7581C5-DFD5-4968-A8C0-25D813FD3717}"/>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101616</xdr:rowOff>
    </xdr:from>
    <xdr:ext cx="469744" cy="259045"/>
    <xdr:sp macro="" textlink="">
      <xdr:nvSpPr>
        <xdr:cNvPr id="351" name="【福祉施設】&#10;一人当たり面積平均値テキスト">
          <a:extLst>
            <a:ext uri="{FF2B5EF4-FFF2-40B4-BE49-F238E27FC236}">
              <a16:creationId xmlns:a16="http://schemas.microsoft.com/office/drawing/2014/main" id="{B370BCC5-1020-4454-8F80-9637533B04BF}"/>
            </a:ext>
          </a:extLst>
        </xdr:cNvPr>
        <xdr:cNvSpPr txBox="1"/>
      </xdr:nvSpPr>
      <xdr:spPr>
        <a:xfrm>
          <a:off x="10515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2" name="フローチャート: 判断 351">
          <a:extLst>
            <a:ext uri="{FF2B5EF4-FFF2-40B4-BE49-F238E27FC236}">
              <a16:creationId xmlns:a16="http://schemas.microsoft.com/office/drawing/2014/main" id="{6CDC956E-18A9-4930-BBCB-09AD20108293}"/>
            </a:ext>
          </a:extLst>
        </xdr:cNvPr>
        <xdr:cNvSpPr/>
      </xdr:nvSpPr>
      <xdr:spPr>
        <a:xfrm>
          <a:off x="10426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3" name="フローチャート: 判断 352">
          <a:extLst>
            <a:ext uri="{FF2B5EF4-FFF2-40B4-BE49-F238E27FC236}">
              <a16:creationId xmlns:a16="http://schemas.microsoft.com/office/drawing/2014/main" id="{8A220045-B9FE-487E-9052-7C0E10891819}"/>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4" name="フローチャート: 判断 353">
          <a:extLst>
            <a:ext uri="{FF2B5EF4-FFF2-40B4-BE49-F238E27FC236}">
              <a16:creationId xmlns:a16="http://schemas.microsoft.com/office/drawing/2014/main" id="{562E5589-52C1-40F6-93BD-93895DC8A16F}"/>
            </a:ext>
          </a:extLst>
        </xdr:cNvPr>
        <xdr:cNvSpPr/>
      </xdr:nvSpPr>
      <xdr:spPr>
        <a:xfrm>
          <a:off x="8699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5" name="フローチャート: 判断 354">
          <a:extLst>
            <a:ext uri="{FF2B5EF4-FFF2-40B4-BE49-F238E27FC236}">
              <a16:creationId xmlns:a16="http://schemas.microsoft.com/office/drawing/2014/main" id="{2F30A9BD-2008-421A-81CC-822B2A32F2AF}"/>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フローチャート: 判断 355">
          <a:extLst>
            <a:ext uri="{FF2B5EF4-FFF2-40B4-BE49-F238E27FC236}">
              <a16:creationId xmlns:a16="http://schemas.microsoft.com/office/drawing/2014/main" id="{BC275EF5-B33E-42C4-B555-5DDA00CAF53D}"/>
            </a:ext>
          </a:extLst>
        </xdr:cNvPr>
        <xdr:cNvSpPr/>
      </xdr:nvSpPr>
      <xdr:spPr>
        <a:xfrm>
          <a:off x="6921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F4008B-05DE-4FF4-84EE-D7D69AAC49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3F1783-38BC-4D98-BDDE-19F5016003D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227520-D12E-463D-ADDF-57B47DCB75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C52C85B-8835-4A5E-A2B0-C5DA1E017F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A23381F-58A4-4303-B67C-12A8524906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17780</xdr:rowOff>
    </xdr:from>
    <xdr:to>
      <xdr:col>55</xdr:col>
      <xdr:colOff>50800</xdr:colOff>
      <xdr:row>85</xdr:row>
      <xdr:rowOff>119380</xdr:rowOff>
    </xdr:to>
    <xdr:sp macro="" textlink="">
      <xdr:nvSpPr>
        <xdr:cNvPr id="362" name="楕円 361">
          <a:extLst>
            <a:ext uri="{FF2B5EF4-FFF2-40B4-BE49-F238E27FC236}">
              <a16:creationId xmlns:a16="http://schemas.microsoft.com/office/drawing/2014/main" id="{F0EE342F-FABC-43E9-BF7B-D0A5C93F362E}"/>
            </a:ext>
          </a:extLst>
        </xdr:cNvPr>
        <xdr:cNvSpPr/>
      </xdr:nvSpPr>
      <xdr:spPr>
        <a:xfrm>
          <a:off x="10426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167657</xdr:rowOff>
    </xdr:from>
    <xdr:ext cx="469744" cy="259045"/>
    <xdr:sp macro="" textlink="">
      <xdr:nvSpPr>
        <xdr:cNvPr id="363" name="【福祉施設】&#10;一人当たり面積該当値テキスト">
          <a:extLst>
            <a:ext uri="{FF2B5EF4-FFF2-40B4-BE49-F238E27FC236}">
              <a16:creationId xmlns:a16="http://schemas.microsoft.com/office/drawing/2014/main" id="{72B0AB4F-422F-4347-A439-0AD11AA888FA}"/>
            </a:ext>
          </a:extLst>
        </xdr:cNvPr>
        <xdr:cNvSpPr txBox="1"/>
      </xdr:nvSpPr>
      <xdr:spPr>
        <a:xfrm>
          <a:off x="10515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17780</xdr:rowOff>
    </xdr:from>
    <xdr:to>
      <xdr:col>50</xdr:col>
      <xdr:colOff>165100</xdr:colOff>
      <xdr:row>85</xdr:row>
      <xdr:rowOff>119380</xdr:rowOff>
    </xdr:to>
    <xdr:sp macro="" textlink="">
      <xdr:nvSpPr>
        <xdr:cNvPr id="364" name="楕円 363">
          <a:extLst>
            <a:ext uri="{FF2B5EF4-FFF2-40B4-BE49-F238E27FC236}">
              <a16:creationId xmlns:a16="http://schemas.microsoft.com/office/drawing/2014/main" id="{3E723D32-AD08-4E1F-B42D-2806AA59CB83}"/>
            </a:ext>
          </a:extLst>
        </xdr:cNvPr>
        <xdr:cNvSpPr/>
      </xdr:nvSpPr>
      <xdr:spPr>
        <a:xfrm>
          <a:off x="958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68580</xdr:rowOff>
    </xdr:from>
    <xdr:to>
      <xdr:col>55</xdr:col>
      <xdr:colOff>0</xdr:colOff>
      <xdr:row>85</xdr:row>
      <xdr:rowOff>68580</xdr:rowOff>
    </xdr:to>
    <xdr:cxnSp macro="">
      <xdr:nvCxnSpPr>
        <xdr:cNvPr id="365" name="直線コネクタ 364">
          <a:extLst>
            <a:ext uri="{FF2B5EF4-FFF2-40B4-BE49-F238E27FC236}">
              <a16:creationId xmlns:a16="http://schemas.microsoft.com/office/drawing/2014/main" id="{EE09A7E2-C482-4153-83A4-1081407F0B53}"/>
            </a:ext>
          </a:extLst>
        </xdr:cNvPr>
        <xdr:cNvCxnSpPr/>
      </xdr:nvCxnSpPr>
      <xdr:spPr>
        <a:xfrm>
          <a:off x="9639300" y="1464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6" name="楕円 365">
          <a:extLst>
            <a:ext uri="{FF2B5EF4-FFF2-40B4-BE49-F238E27FC236}">
              <a16:creationId xmlns:a16="http://schemas.microsoft.com/office/drawing/2014/main" id="{04132AAF-767A-4478-8ED1-BD681BFFA5DC}"/>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68580</xdr:rowOff>
    </xdr:from>
    <xdr:to>
      <xdr:col>50</xdr:col>
      <xdr:colOff>114300</xdr:colOff>
      <xdr:row>86</xdr:row>
      <xdr:rowOff>38100</xdr:rowOff>
    </xdr:to>
    <xdr:cxnSp macro="">
      <xdr:nvCxnSpPr>
        <xdr:cNvPr id="367" name="直線コネクタ 366">
          <a:extLst>
            <a:ext uri="{FF2B5EF4-FFF2-40B4-BE49-F238E27FC236}">
              <a16:creationId xmlns:a16="http://schemas.microsoft.com/office/drawing/2014/main" id="{F5D2EA74-C71B-4CDC-A40C-A6F6E3835B07}"/>
            </a:ext>
          </a:extLst>
        </xdr:cNvPr>
        <xdr:cNvCxnSpPr/>
      </xdr:nvCxnSpPr>
      <xdr:spPr>
        <a:xfrm flipV="1">
          <a:off x="8750300" y="146418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8" name="楕円 367">
          <a:extLst>
            <a:ext uri="{FF2B5EF4-FFF2-40B4-BE49-F238E27FC236}">
              <a16:creationId xmlns:a16="http://schemas.microsoft.com/office/drawing/2014/main" id="{A8E46607-61FA-4EC4-A973-35451EA2828D}"/>
            </a:ext>
          </a:extLst>
        </xdr:cNvPr>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86</xdr:row>
      <xdr:rowOff>38100</xdr:rowOff>
    </xdr:to>
    <xdr:cxnSp macro="">
      <xdr:nvCxnSpPr>
        <xdr:cNvPr id="369" name="直線コネクタ 368">
          <a:extLst>
            <a:ext uri="{FF2B5EF4-FFF2-40B4-BE49-F238E27FC236}">
              <a16:creationId xmlns:a16="http://schemas.microsoft.com/office/drawing/2014/main" id="{CBA498D5-8683-4F94-99CE-082382F9F04F}"/>
            </a:ext>
          </a:extLst>
        </xdr:cNvPr>
        <xdr:cNvCxnSpPr/>
      </xdr:nvCxnSpPr>
      <xdr:spPr>
        <a:xfrm>
          <a:off x="7861300" y="146418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70" name="楕円 369">
          <a:extLst>
            <a:ext uri="{FF2B5EF4-FFF2-40B4-BE49-F238E27FC236}">
              <a16:creationId xmlns:a16="http://schemas.microsoft.com/office/drawing/2014/main" id="{5BBC3953-87D6-42B4-B147-0B65E52AEE40}"/>
            </a:ext>
          </a:extLst>
        </xdr:cNvPr>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68580</xdr:rowOff>
    </xdr:to>
    <xdr:cxnSp macro="">
      <xdr:nvCxnSpPr>
        <xdr:cNvPr id="371" name="直線コネクタ 370">
          <a:extLst>
            <a:ext uri="{FF2B5EF4-FFF2-40B4-BE49-F238E27FC236}">
              <a16:creationId xmlns:a16="http://schemas.microsoft.com/office/drawing/2014/main" id="{C160C70B-D3E6-4644-8A82-FBD84CA86011}"/>
            </a:ext>
          </a:extLst>
        </xdr:cNvPr>
        <xdr:cNvCxnSpPr/>
      </xdr:nvCxnSpPr>
      <xdr:spPr>
        <a:xfrm>
          <a:off x="6972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72" name="n_1aveValue【福祉施設】&#10;一人当たり面積">
          <a:extLst>
            <a:ext uri="{FF2B5EF4-FFF2-40B4-BE49-F238E27FC236}">
              <a16:creationId xmlns:a16="http://schemas.microsoft.com/office/drawing/2014/main" id="{E6E3B952-EB6B-4510-9DC5-2E5EAE3ECBF5}"/>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73" name="n_2aveValue【福祉施設】&#10;一人当たり面積">
          <a:extLst>
            <a:ext uri="{FF2B5EF4-FFF2-40B4-BE49-F238E27FC236}">
              <a16:creationId xmlns:a16="http://schemas.microsoft.com/office/drawing/2014/main" id="{01242190-30FF-4F39-97AE-C7E75C3DEB4E}"/>
            </a:ext>
          </a:extLst>
        </xdr:cNvPr>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4" name="n_3aveValue【福祉施設】&#10;一人当たり面積">
          <a:extLst>
            <a:ext uri="{FF2B5EF4-FFF2-40B4-BE49-F238E27FC236}">
              <a16:creationId xmlns:a16="http://schemas.microsoft.com/office/drawing/2014/main" id="{30BDF4CE-81D3-41D8-952E-3047154EF61D}"/>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75" name="n_4aveValue【福祉施設】&#10;一人当たり面積">
          <a:extLst>
            <a:ext uri="{FF2B5EF4-FFF2-40B4-BE49-F238E27FC236}">
              <a16:creationId xmlns:a16="http://schemas.microsoft.com/office/drawing/2014/main" id="{55052176-2765-4B42-8340-BEAEEE695F5B}"/>
            </a:ext>
          </a:extLst>
        </xdr:cNvPr>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110507</xdr:rowOff>
    </xdr:from>
    <xdr:ext cx="469744" cy="259045"/>
    <xdr:sp macro="" textlink="">
      <xdr:nvSpPr>
        <xdr:cNvPr id="376" name="n_1mainValue【福祉施設】&#10;一人当たり面積">
          <a:extLst>
            <a:ext uri="{FF2B5EF4-FFF2-40B4-BE49-F238E27FC236}">
              <a16:creationId xmlns:a16="http://schemas.microsoft.com/office/drawing/2014/main" id="{42896D08-2AB4-4BE9-80CA-948BDFA6835B}"/>
            </a:ext>
          </a:extLst>
        </xdr:cNvPr>
        <xdr:cNvSpPr txBox="1"/>
      </xdr:nvSpPr>
      <xdr:spPr>
        <a:xfrm>
          <a:off x="9391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7" name="n_2mainValue【福祉施設】&#10;一人当たり面積">
          <a:extLst>
            <a:ext uri="{FF2B5EF4-FFF2-40B4-BE49-F238E27FC236}">
              <a16:creationId xmlns:a16="http://schemas.microsoft.com/office/drawing/2014/main" id="{37FE9B20-E905-4844-A2E7-9F061B47C195}"/>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110507</xdr:rowOff>
    </xdr:from>
    <xdr:ext cx="469744" cy="259045"/>
    <xdr:sp macro="" textlink="">
      <xdr:nvSpPr>
        <xdr:cNvPr id="378" name="n_3mainValue【福祉施設】&#10;一人当たり面積">
          <a:extLst>
            <a:ext uri="{FF2B5EF4-FFF2-40B4-BE49-F238E27FC236}">
              <a16:creationId xmlns:a16="http://schemas.microsoft.com/office/drawing/2014/main" id="{8F89C03C-F1D5-4474-9977-D0020C949987}"/>
            </a:ext>
          </a:extLst>
        </xdr:cNvPr>
        <xdr:cNvSpPr txBox="1"/>
      </xdr:nvSpPr>
      <xdr:spPr>
        <a:xfrm>
          <a:off x="7626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379" name="n_4mainValue【福祉施設】&#10;一人当たり面積">
          <a:extLst>
            <a:ext uri="{FF2B5EF4-FFF2-40B4-BE49-F238E27FC236}">
              <a16:creationId xmlns:a16="http://schemas.microsoft.com/office/drawing/2014/main" id="{AD71F9F6-E703-486A-864C-B39B32ED1606}"/>
            </a:ext>
          </a:extLst>
        </xdr:cNvPr>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61EF314-B912-45E5-B219-F45F43AAB4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1" name="正方形/長方形 380">
          <a:extLst>
            <a:ext uri="{FF2B5EF4-FFF2-40B4-BE49-F238E27FC236}">
              <a16:creationId xmlns:a16="http://schemas.microsoft.com/office/drawing/2014/main" id="{66D80376-4A68-4F33-AEEC-DE512722E7AD}"/>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2" name="正方形/長方形 381">
          <a:extLst>
            <a:ext uri="{FF2B5EF4-FFF2-40B4-BE49-F238E27FC236}">
              <a16:creationId xmlns:a16="http://schemas.microsoft.com/office/drawing/2014/main" id="{51BDC453-8960-44DC-9945-9695A712A1EB}"/>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3" name="正方形/長方形 382">
          <a:extLst>
            <a:ext uri="{FF2B5EF4-FFF2-40B4-BE49-F238E27FC236}">
              <a16:creationId xmlns:a16="http://schemas.microsoft.com/office/drawing/2014/main" id="{52F9DCF9-4A0D-4AAD-B7C0-55C362B781F3}"/>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4" name="正方形/長方形 383">
          <a:extLst>
            <a:ext uri="{FF2B5EF4-FFF2-40B4-BE49-F238E27FC236}">
              <a16:creationId xmlns:a16="http://schemas.microsoft.com/office/drawing/2014/main" id="{2819B513-5EEC-4C2B-A727-33DDF8326562}"/>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1020E0C-F19C-478F-81EC-056C33E664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70678ED-5820-4C1C-BFCC-490F1416F9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7" name="正方形/長方形 386">
          <a:extLst>
            <a:ext uri="{FF2B5EF4-FFF2-40B4-BE49-F238E27FC236}">
              <a16:creationId xmlns:a16="http://schemas.microsoft.com/office/drawing/2014/main" id="{0AA91296-4BE9-485B-840C-EF81C7606B43}"/>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8" name="正方形/長方形 387">
          <a:extLst>
            <a:ext uri="{FF2B5EF4-FFF2-40B4-BE49-F238E27FC236}">
              <a16:creationId xmlns:a16="http://schemas.microsoft.com/office/drawing/2014/main" id="{C6770440-2A70-4819-8F9C-BF907652FEC4}"/>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9" name="正方形/長方形 388">
          <a:extLst>
            <a:ext uri="{FF2B5EF4-FFF2-40B4-BE49-F238E27FC236}">
              <a16:creationId xmlns:a16="http://schemas.microsoft.com/office/drawing/2014/main" id="{FFDDA193-384B-4C48-89FE-C74389B2336F}"/>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0" name="正方形/長方形 389">
          <a:extLst>
            <a:ext uri="{FF2B5EF4-FFF2-40B4-BE49-F238E27FC236}">
              <a16:creationId xmlns:a16="http://schemas.microsoft.com/office/drawing/2014/main" id="{39076B87-E712-452F-A307-D8D02768291B}"/>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C5B248F-1847-43CB-A645-23A0BF8B60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CF0E43E1-948D-438C-8B14-9230442891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8502535-7569-453B-B332-E61E455CCD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E7D379E-E512-4768-BDE0-63EC02EAF0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457ACF5D-D037-4CAF-ABED-F6AC209113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325B74E-3EEA-4B0B-9452-17868D6F9A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BB5FD8A-9364-4537-8109-44CD656249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18EFFE0-DF9E-4491-91C9-B1D53B1314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2330CFC2-233E-4398-9704-B537F82698E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26861EDC-6F3D-4F48-A534-27EFBCB749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5A6453AF-0D99-4B16-B1EF-DB7B5ABED3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47389E7F-2531-4A8A-989E-56D0ED28E3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E48BE568-8D06-4DE8-B68E-F19451605F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B3E64EBB-2B62-4413-AC77-B2276F6474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66B38665-9043-434D-B717-CF3ED706D4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7CE0F262-EC38-4A25-AB31-F657B6177F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AD987150-3EA2-4A48-A9B4-F19B4A0C4F3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1BA7BE11-09F7-4AE6-AE95-4D3E8FF55C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86657F0B-D8A3-4723-BCF2-5645A79A00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BE605EFE-A7C4-483C-BB07-1250364DB9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76D11F4E-09F4-4C76-99C9-5D7ED497E6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35E84AD5-924E-4A9E-936A-E20BD013A5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B1709081-D194-46F8-B6D3-4DD3F5345D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AA0A37DC-42D6-400C-9926-E80FA98129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3FCD9336-849F-4D69-8849-8C27BC21F6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9C2D3937-66EB-4F80-8DBF-B100A7657D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2047EC59-1B69-49E4-8F06-AA7070CFBF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8272D6AF-B628-40D9-8F4C-BE3AD01DB4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4D7DF9BC-BB63-44BA-A5CA-195FD05031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D31216D0-0535-4DDA-B3C5-A1EB2DD5CF5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B6439B86-703C-40C8-950C-A34E838634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39B33A68-2103-459D-9CD5-9292EA5C638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B740E8A4-FE34-458A-B868-0B204DAC143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8CA9A07E-870E-4CFA-AAEB-7DA6473D6F1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B88BFC11-4E9C-4F68-9C31-953BD4A0829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AD332F91-8A53-47AC-9439-5887FD67D39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913925CD-5E63-4EB2-876C-B78C17ADDE8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6D20DA66-C201-4943-9DD1-E6304EB4A93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255EB64A-3D8D-463C-85BA-D63DAA0B44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E72516FD-9FC6-4C7B-BD37-7AAFA08FB2C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E5A7EBF8-22D0-4F2A-8A8F-8F7CCD2630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E53A8F0A-A2DF-4810-91A6-5EF0F5991E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433" name="直線コネクタ 432">
          <a:extLst>
            <a:ext uri="{FF2B5EF4-FFF2-40B4-BE49-F238E27FC236}">
              <a16:creationId xmlns:a16="http://schemas.microsoft.com/office/drawing/2014/main" id="{762C1845-BA83-4F49-B502-CCE105715CC5}"/>
            </a:ext>
          </a:extLst>
        </xdr:cNvPr>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8253862F-DF5A-44D8-B977-C05C2F812215}"/>
            </a:ext>
          </a:extLst>
        </xdr:cNvPr>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435" name="直線コネクタ 434">
          <a:extLst>
            <a:ext uri="{FF2B5EF4-FFF2-40B4-BE49-F238E27FC236}">
              <a16:creationId xmlns:a16="http://schemas.microsoft.com/office/drawing/2014/main" id="{A2C783B0-A5E0-4175-A34E-7C9AD90D4C6F}"/>
            </a:ext>
          </a:extLst>
        </xdr:cNvPr>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B4439518-6AF8-453B-B4D7-CDB67032E4CA}"/>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37" name="直線コネクタ 436">
          <a:extLst>
            <a:ext uri="{FF2B5EF4-FFF2-40B4-BE49-F238E27FC236}">
              <a16:creationId xmlns:a16="http://schemas.microsoft.com/office/drawing/2014/main" id="{9A8AF50E-5A63-4342-9283-C0194B81D6B9}"/>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E25F268E-0701-4488-84D5-25FA457B4D7C}"/>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39" name="フローチャート: 判断 438">
          <a:extLst>
            <a:ext uri="{FF2B5EF4-FFF2-40B4-BE49-F238E27FC236}">
              <a16:creationId xmlns:a16="http://schemas.microsoft.com/office/drawing/2014/main" id="{B2C6EDC7-1F80-4BED-B0B0-64906E236EFB}"/>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440" name="フローチャート: 判断 439">
          <a:extLst>
            <a:ext uri="{FF2B5EF4-FFF2-40B4-BE49-F238E27FC236}">
              <a16:creationId xmlns:a16="http://schemas.microsoft.com/office/drawing/2014/main" id="{5B7CB9F4-A4B2-4CF4-A33B-B1FE60776FCC}"/>
            </a:ext>
          </a:extLst>
        </xdr:cNvPr>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441" name="フローチャート: 判断 440">
          <a:extLst>
            <a:ext uri="{FF2B5EF4-FFF2-40B4-BE49-F238E27FC236}">
              <a16:creationId xmlns:a16="http://schemas.microsoft.com/office/drawing/2014/main" id="{A495E04C-90DD-4BA4-9D84-C19CE8D6EDBB}"/>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442" name="フローチャート: 判断 441">
          <a:extLst>
            <a:ext uri="{FF2B5EF4-FFF2-40B4-BE49-F238E27FC236}">
              <a16:creationId xmlns:a16="http://schemas.microsoft.com/office/drawing/2014/main" id="{40C3C7FB-75BE-458B-AC04-7393D7EA6948}"/>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443" name="フローチャート: 判断 442">
          <a:extLst>
            <a:ext uri="{FF2B5EF4-FFF2-40B4-BE49-F238E27FC236}">
              <a16:creationId xmlns:a16="http://schemas.microsoft.com/office/drawing/2014/main" id="{DE0ACF98-C9B5-4CAB-AE03-83C5D9609A32}"/>
            </a:ext>
          </a:extLst>
        </xdr:cNvPr>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392F69CD-B5B8-4C0D-BE70-D41512E130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FC3F898E-6B2A-4F67-8F07-8AEEDAC1A1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8943143-BC9B-41F0-BE08-BEB45C72F9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B868342-EF17-45EF-86AC-DF0400480B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0BAB1E6-D370-482F-AC76-25EC9569C6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449" name="楕円 448">
          <a:extLst>
            <a:ext uri="{FF2B5EF4-FFF2-40B4-BE49-F238E27FC236}">
              <a16:creationId xmlns:a16="http://schemas.microsoft.com/office/drawing/2014/main" id="{669915A2-64CA-4BD9-9DBF-EB9198461334}"/>
            </a:ext>
          </a:extLst>
        </xdr:cNvPr>
        <xdr:cNvSpPr/>
      </xdr:nvSpPr>
      <xdr:spPr>
        <a:xfrm>
          <a:off x="162687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32130</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23CC5B88-9F7E-42A7-8D22-4A0C8C656EA8}"/>
            </a:ext>
          </a:extLst>
        </xdr:cNvPr>
        <xdr:cNvSpPr txBox="1"/>
      </xdr:nvSpPr>
      <xdr:spPr>
        <a:xfrm>
          <a:off x="16357600"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xdr:rowOff>
    </xdr:from>
    <xdr:to>
      <xdr:col>81</xdr:col>
      <xdr:colOff>101600</xdr:colOff>
      <xdr:row>62</xdr:row>
      <xdr:rowOff>114481</xdr:rowOff>
    </xdr:to>
    <xdr:sp macro="" textlink="">
      <xdr:nvSpPr>
        <xdr:cNvPr id="451" name="楕円 450">
          <a:extLst>
            <a:ext uri="{FF2B5EF4-FFF2-40B4-BE49-F238E27FC236}">
              <a16:creationId xmlns:a16="http://schemas.microsoft.com/office/drawing/2014/main" id="{6AF4E76E-BD66-4803-B7E2-CD952E8F9E04}"/>
            </a:ext>
          </a:extLst>
        </xdr:cNvPr>
        <xdr:cNvSpPr/>
      </xdr:nvSpPr>
      <xdr:spPr>
        <a:xfrm>
          <a:off x="15430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63681</xdr:rowOff>
    </xdr:from>
    <xdr:to>
      <xdr:col>85</xdr:col>
      <xdr:colOff>127000</xdr:colOff>
      <xdr:row>62</xdr:row>
      <xdr:rowOff>104503</xdr:rowOff>
    </xdr:to>
    <xdr:cxnSp macro="">
      <xdr:nvCxnSpPr>
        <xdr:cNvPr id="452" name="直線コネクタ 451">
          <a:extLst>
            <a:ext uri="{FF2B5EF4-FFF2-40B4-BE49-F238E27FC236}">
              <a16:creationId xmlns:a16="http://schemas.microsoft.com/office/drawing/2014/main" id="{9BB2F1B9-7C10-4E17-B4C1-446F53C6434F}"/>
            </a:ext>
          </a:extLst>
        </xdr:cNvPr>
        <xdr:cNvCxnSpPr/>
      </xdr:nvCxnSpPr>
      <xdr:spPr>
        <a:xfrm>
          <a:off x="15481300" y="1069358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453" name="楕円 452">
          <a:extLst>
            <a:ext uri="{FF2B5EF4-FFF2-40B4-BE49-F238E27FC236}">
              <a16:creationId xmlns:a16="http://schemas.microsoft.com/office/drawing/2014/main" id="{736A3182-C645-4294-A098-8B9FE0E1ADB1}"/>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63681</xdr:rowOff>
    </xdr:to>
    <xdr:cxnSp macro="">
      <xdr:nvCxnSpPr>
        <xdr:cNvPr id="454" name="直線コネクタ 453">
          <a:extLst>
            <a:ext uri="{FF2B5EF4-FFF2-40B4-BE49-F238E27FC236}">
              <a16:creationId xmlns:a16="http://schemas.microsoft.com/office/drawing/2014/main" id="{7B3DD348-61CD-4A04-B60A-ED9134C7A9D2}"/>
            </a:ext>
          </a:extLst>
        </xdr:cNvPr>
        <xdr:cNvCxnSpPr/>
      </xdr:nvCxnSpPr>
      <xdr:spPr>
        <a:xfrm>
          <a:off x="14592300" y="1065276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102688</xdr:rowOff>
    </xdr:from>
    <xdr:to>
      <xdr:col>72</xdr:col>
      <xdr:colOff>38100</xdr:colOff>
      <xdr:row>62</xdr:row>
      <xdr:rowOff>32838</xdr:rowOff>
    </xdr:to>
    <xdr:sp macro="" textlink="">
      <xdr:nvSpPr>
        <xdr:cNvPr id="455" name="楕円 454">
          <a:extLst>
            <a:ext uri="{FF2B5EF4-FFF2-40B4-BE49-F238E27FC236}">
              <a16:creationId xmlns:a16="http://schemas.microsoft.com/office/drawing/2014/main" id="{D8760DA5-43F2-4AD3-82A2-E97B035D9656}"/>
            </a:ext>
          </a:extLst>
        </xdr:cNvPr>
        <xdr:cNvSpPr/>
      </xdr:nvSpPr>
      <xdr:spPr>
        <a:xfrm>
          <a:off x="13652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153488</xdr:rowOff>
    </xdr:from>
    <xdr:to>
      <xdr:col>76</xdr:col>
      <xdr:colOff>114300</xdr:colOff>
      <xdr:row>62</xdr:row>
      <xdr:rowOff>22860</xdr:rowOff>
    </xdr:to>
    <xdr:cxnSp macro="">
      <xdr:nvCxnSpPr>
        <xdr:cNvPr id="456" name="直線コネクタ 455">
          <a:extLst>
            <a:ext uri="{FF2B5EF4-FFF2-40B4-BE49-F238E27FC236}">
              <a16:creationId xmlns:a16="http://schemas.microsoft.com/office/drawing/2014/main" id="{52609CDB-E09D-4AEE-B56D-79D0FE58CEC5}"/>
            </a:ext>
          </a:extLst>
        </xdr:cNvPr>
        <xdr:cNvCxnSpPr/>
      </xdr:nvCxnSpPr>
      <xdr:spPr>
        <a:xfrm>
          <a:off x="13703300" y="106119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61867</xdr:rowOff>
    </xdr:from>
    <xdr:to>
      <xdr:col>67</xdr:col>
      <xdr:colOff>101600</xdr:colOff>
      <xdr:row>61</xdr:row>
      <xdr:rowOff>163467</xdr:rowOff>
    </xdr:to>
    <xdr:sp macro="" textlink="">
      <xdr:nvSpPr>
        <xdr:cNvPr id="457" name="楕円 456">
          <a:extLst>
            <a:ext uri="{FF2B5EF4-FFF2-40B4-BE49-F238E27FC236}">
              <a16:creationId xmlns:a16="http://schemas.microsoft.com/office/drawing/2014/main" id="{EDF70AF2-10E1-44EF-8473-C5EB69A353A6}"/>
            </a:ext>
          </a:extLst>
        </xdr:cNvPr>
        <xdr:cNvSpPr/>
      </xdr:nvSpPr>
      <xdr:spPr>
        <a:xfrm>
          <a:off x="1276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112667</xdr:rowOff>
    </xdr:from>
    <xdr:to>
      <xdr:col>71</xdr:col>
      <xdr:colOff>177800</xdr:colOff>
      <xdr:row>61</xdr:row>
      <xdr:rowOff>153488</xdr:rowOff>
    </xdr:to>
    <xdr:cxnSp macro="">
      <xdr:nvCxnSpPr>
        <xdr:cNvPr id="458" name="直線コネクタ 457">
          <a:extLst>
            <a:ext uri="{FF2B5EF4-FFF2-40B4-BE49-F238E27FC236}">
              <a16:creationId xmlns:a16="http://schemas.microsoft.com/office/drawing/2014/main" id="{842D1B02-2E14-484E-B6B1-83CF6A124550}"/>
            </a:ext>
          </a:extLst>
        </xdr:cNvPr>
        <xdr:cNvCxnSpPr/>
      </xdr:nvCxnSpPr>
      <xdr:spPr>
        <a:xfrm>
          <a:off x="12814300" y="1057111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648FB6EC-5207-4758-9B9C-F91C5F051ACA}"/>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9B70F433-DD0E-4F4C-AAF4-CCE74A9D99D3}"/>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35964799-9B6A-4735-ABE2-2188577FDC21}"/>
            </a:ext>
          </a:extLst>
        </xdr:cNvPr>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44A00D1A-9DDB-46E7-981A-D8CCE4CFE6FF}"/>
            </a:ext>
          </a:extLst>
        </xdr:cNvPr>
        <xdr:cNvSpPr txBox="1"/>
      </xdr:nvSpPr>
      <xdr:spPr>
        <a:xfrm>
          <a:off x="12611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105608</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1C65788-B441-4A56-8C16-8413ACB5613C}"/>
            </a:ext>
          </a:extLst>
        </xdr:cNvPr>
        <xdr:cNvSpPr txBox="1"/>
      </xdr:nvSpPr>
      <xdr:spPr>
        <a:xfrm>
          <a:off x="152660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8F752910-15E5-4C06-8BE5-32600155CF6E}"/>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23965</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5208E717-4286-441A-8EBF-AEA860B3573F}"/>
            </a:ext>
          </a:extLst>
        </xdr:cNvPr>
        <xdr:cNvSpPr txBox="1"/>
      </xdr:nvSpPr>
      <xdr:spPr>
        <a:xfrm>
          <a:off x="13500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154594</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623169D2-C644-4138-AF60-208B910DCE09}"/>
            </a:ext>
          </a:extLst>
        </xdr:cNvPr>
        <xdr:cNvSpPr txBox="1"/>
      </xdr:nvSpPr>
      <xdr:spPr>
        <a:xfrm>
          <a:off x="12611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7298474C-D972-4F19-AE63-9FA7EB5976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633B82A7-8F16-416E-8246-59EBC9F55A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3A116208-5904-4ED7-8A51-376DCA415D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12A4AA07-A071-4AF7-AC6B-99954005D1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EADF3881-2779-4603-A06F-14700B9E68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A9EE324A-2725-45AC-BAA0-A28FA20C6A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B84B6638-DACD-4C69-A6E9-86FEAFDDFD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A82823B-D0C6-4305-BFE0-2D4CA16A07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7117D9CB-6AC1-4B9E-B6B6-FEFA213A07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4556E38B-D6CE-4254-BEF1-D9941F7806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5818C667-DAB8-4BB6-A79F-41A35AB6BC6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30A900AD-83E1-48BE-BBB7-688733982FD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A41FC455-5CB3-400F-B702-64B05C81F79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5B7727CA-D9CF-435E-A7EE-669B18A52DA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1C8B1E08-1AFD-4015-98BA-0111506CD7F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BCCA2002-6E23-48C2-8237-07DB46C2BAE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8847FAB1-772E-4E4F-A181-C3B4B9E12CC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F2AE8049-D4F9-472A-8050-E1748CB5F18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9EA4A09A-E54C-4209-B874-FA28FFB4C09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764DCC2F-4BC5-42B6-BAF5-B8E784412BF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F1278898-E50D-4C41-8BDC-998D566413D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97C15625-CF2D-4DA5-875B-015C2395A3A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1515B028-2B6D-4491-9778-DEA03B5267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C1EC466D-EA7F-46FC-8FCD-B4E4A3EB2F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8F8E347F-FB2F-4570-A15E-9E8669D97F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492" name="直線コネクタ 491">
          <a:extLst>
            <a:ext uri="{FF2B5EF4-FFF2-40B4-BE49-F238E27FC236}">
              <a16:creationId xmlns:a16="http://schemas.microsoft.com/office/drawing/2014/main" id="{05DEF96F-8897-4835-A3FD-F302340E7ED6}"/>
            </a:ext>
          </a:extLst>
        </xdr:cNvPr>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45C4EC4E-7C01-4ED8-AE13-126717702284}"/>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a:extLst>
            <a:ext uri="{FF2B5EF4-FFF2-40B4-BE49-F238E27FC236}">
              <a16:creationId xmlns:a16="http://schemas.microsoft.com/office/drawing/2014/main" id="{8FB3F5DF-C457-468C-8A24-5543BFB18A65}"/>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02231CA3-D6EC-403D-BBBE-D825E21CC823}"/>
            </a:ext>
          </a:extLst>
        </xdr:cNvPr>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496" name="直線コネクタ 495">
          <a:extLst>
            <a:ext uri="{FF2B5EF4-FFF2-40B4-BE49-F238E27FC236}">
              <a16:creationId xmlns:a16="http://schemas.microsoft.com/office/drawing/2014/main" id="{421CF0BA-9C9C-4C04-BE02-B71A14C1D58F}"/>
            </a:ext>
          </a:extLst>
        </xdr:cNvPr>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CD20ED5E-39BA-44A5-8BCB-C545587E6B6D}"/>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8" name="フローチャート: 判断 497">
          <a:extLst>
            <a:ext uri="{FF2B5EF4-FFF2-40B4-BE49-F238E27FC236}">
              <a16:creationId xmlns:a16="http://schemas.microsoft.com/office/drawing/2014/main" id="{18C6C65C-3BF3-45B2-8C0A-646E637403AB}"/>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99" name="フローチャート: 判断 498">
          <a:extLst>
            <a:ext uri="{FF2B5EF4-FFF2-40B4-BE49-F238E27FC236}">
              <a16:creationId xmlns:a16="http://schemas.microsoft.com/office/drawing/2014/main" id="{77112877-53ED-4E78-AE75-465D0468E699}"/>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00" name="フローチャート: 判断 499">
          <a:extLst>
            <a:ext uri="{FF2B5EF4-FFF2-40B4-BE49-F238E27FC236}">
              <a16:creationId xmlns:a16="http://schemas.microsoft.com/office/drawing/2014/main" id="{288AF88A-CE3B-403A-A6E8-4C6D90F5F288}"/>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501" name="フローチャート: 判断 500">
          <a:extLst>
            <a:ext uri="{FF2B5EF4-FFF2-40B4-BE49-F238E27FC236}">
              <a16:creationId xmlns:a16="http://schemas.microsoft.com/office/drawing/2014/main" id="{27103A30-A11C-4915-ADFB-AC8A3B701640}"/>
            </a:ext>
          </a:extLst>
        </xdr:cNvPr>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502" name="フローチャート: 判断 501">
          <a:extLst>
            <a:ext uri="{FF2B5EF4-FFF2-40B4-BE49-F238E27FC236}">
              <a16:creationId xmlns:a16="http://schemas.microsoft.com/office/drawing/2014/main" id="{A45EBD70-5FC7-4023-AA74-036A3623B997}"/>
            </a:ext>
          </a:extLst>
        </xdr:cNvPr>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537B35C-14CD-4D13-A69D-D3F77D7CB8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44B1327-C395-4C25-9854-AA4231CE29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A6B250B-4A56-44C4-87A1-F2FA4AB78F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9F8BB93-26F2-4073-A419-1F385FCF58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E82D994-6504-48E3-A5E8-BAD952C2FC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35741</xdr:rowOff>
    </xdr:from>
    <xdr:to>
      <xdr:col>116</xdr:col>
      <xdr:colOff>114300</xdr:colOff>
      <xdr:row>63</xdr:row>
      <xdr:rowOff>137341</xdr:rowOff>
    </xdr:to>
    <xdr:sp macro="" textlink="">
      <xdr:nvSpPr>
        <xdr:cNvPr id="508" name="楕円 507">
          <a:extLst>
            <a:ext uri="{FF2B5EF4-FFF2-40B4-BE49-F238E27FC236}">
              <a16:creationId xmlns:a16="http://schemas.microsoft.com/office/drawing/2014/main" id="{BF703566-3206-4116-B2E5-CE7D2F8705D1}"/>
            </a:ext>
          </a:extLst>
        </xdr:cNvPr>
        <xdr:cNvSpPr/>
      </xdr:nvSpPr>
      <xdr:spPr>
        <a:xfrm>
          <a:off x="22110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58618</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E836B2FC-DA26-4627-958D-5697D2B8FC92}"/>
            </a:ext>
          </a:extLst>
        </xdr:cNvPr>
        <xdr:cNvSpPr txBox="1"/>
      </xdr:nvSpPr>
      <xdr:spPr>
        <a:xfrm>
          <a:off x="22199600" y="1068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35741</xdr:rowOff>
    </xdr:from>
    <xdr:to>
      <xdr:col>112</xdr:col>
      <xdr:colOff>38100</xdr:colOff>
      <xdr:row>63</xdr:row>
      <xdr:rowOff>137341</xdr:rowOff>
    </xdr:to>
    <xdr:sp macro="" textlink="">
      <xdr:nvSpPr>
        <xdr:cNvPr id="510" name="楕円 509">
          <a:extLst>
            <a:ext uri="{FF2B5EF4-FFF2-40B4-BE49-F238E27FC236}">
              <a16:creationId xmlns:a16="http://schemas.microsoft.com/office/drawing/2014/main" id="{1BD6DF03-D97F-4D3D-A52F-DEE71C7F2703}"/>
            </a:ext>
          </a:extLst>
        </xdr:cNvPr>
        <xdr:cNvSpPr/>
      </xdr:nvSpPr>
      <xdr:spPr>
        <a:xfrm>
          <a:off x="2127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86541</xdr:rowOff>
    </xdr:from>
    <xdr:to>
      <xdr:col>116</xdr:col>
      <xdr:colOff>63500</xdr:colOff>
      <xdr:row>63</xdr:row>
      <xdr:rowOff>86541</xdr:rowOff>
    </xdr:to>
    <xdr:cxnSp macro="">
      <xdr:nvCxnSpPr>
        <xdr:cNvPr id="511" name="直線コネクタ 510">
          <a:extLst>
            <a:ext uri="{FF2B5EF4-FFF2-40B4-BE49-F238E27FC236}">
              <a16:creationId xmlns:a16="http://schemas.microsoft.com/office/drawing/2014/main" id="{B7234BA7-46FB-46AC-8542-F2D712B96F3C}"/>
            </a:ext>
          </a:extLst>
        </xdr:cNvPr>
        <xdr:cNvCxnSpPr/>
      </xdr:nvCxnSpPr>
      <xdr:spPr>
        <a:xfrm>
          <a:off x="21323300" y="10887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35741</xdr:rowOff>
    </xdr:from>
    <xdr:to>
      <xdr:col>107</xdr:col>
      <xdr:colOff>101600</xdr:colOff>
      <xdr:row>63</xdr:row>
      <xdr:rowOff>137341</xdr:rowOff>
    </xdr:to>
    <xdr:sp macro="" textlink="">
      <xdr:nvSpPr>
        <xdr:cNvPr id="512" name="楕円 511">
          <a:extLst>
            <a:ext uri="{FF2B5EF4-FFF2-40B4-BE49-F238E27FC236}">
              <a16:creationId xmlns:a16="http://schemas.microsoft.com/office/drawing/2014/main" id="{4E39CD19-1296-42B8-A877-757E9138960E}"/>
            </a:ext>
          </a:extLst>
        </xdr:cNvPr>
        <xdr:cNvSpPr/>
      </xdr:nvSpPr>
      <xdr:spPr>
        <a:xfrm>
          <a:off x="20383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86541</xdr:rowOff>
    </xdr:from>
    <xdr:to>
      <xdr:col>111</xdr:col>
      <xdr:colOff>177800</xdr:colOff>
      <xdr:row>63</xdr:row>
      <xdr:rowOff>86541</xdr:rowOff>
    </xdr:to>
    <xdr:cxnSp macro="">
      <xdr:nvCxnSpPr>
        <xdr:cNvPr id="513" name="直線コネクタ 512">
          <a:extLst>
            <a:ext uri="{FF2B5EF4-FFF2-40B4-BE49-F238E27FC236}">
              <a16:creationId xmlns:a16="http://schemas.microsoft.com/office/drawing/2014/main" id="{52DA8EFD-2F1F-4D30-AEC6-933C6309BD1A}"/>
            </a:ext>
          </a:extLst>
        </xdr:cNvPr>
        <xdr:cNvCxnSpPr/>
      </xdr:nvCxnSpPr>
      <xdr:spPr>
        <a:xfrm>
          <a:off x="20434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514" name="楕円 513">
          <a:extLst>
            <a:ext uri="{FF2B5EF4-FFF2-40B4-BE49-F238E27FC236}">
              <a16:creationId xmlns:a16="http://schemas.microsoft.com/office/drawing/2014/main" id="{260A9A17-B26D-4B26-8745-31EDCC6ABFC0}"/>
            </a:ext>
          </a:extLst>
        </xdr:cNvPr>
        <xdr:cNvSpPr/>
      </xdr:nvSpPr>
      <xdr:spPr>
        <a:xfrm>
          <a:off x="19494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86541</xdr:rowOff>
    </xdr:to>
    <xdr:cxnSp macro="">
      <xdr:nvCxnSpPr>
        <xdr:cNvPr id="515" name="直線コネクタ 514">
          <a:extLst>
            <a:ext uri="{FF2B5EF4-FFF2-40B4-BE49-F238E27FC236}">
              <a16:creationId xmlns:a16="http://schemas.microsoft.com/office/drawing/2014/main" id="{BF724911-810F-427F-BC34-46A30B39B2FD}"/>
            </a:ext>
          </a:extLst>
        </xdr:cNvPr>
        <xdr:cNvCxnSpPr/>
      </xdr:nvCxnSpPr>
      <xdr:spPr>
        <a:xfrm>
          <a:off x="19545300" y="1088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32476</xdr:rowOff>
    </xdr:from>
    <xdr:to>
      <xdr:col>98</xdr:col>
      <xdr:colOff>38100</xdr:colOff>
      <xdr:row>63</xdr:row>
      <xdr:rowOff>134076</xdr:rowOff>
    </xdr:to>
    <xdr:sp macro="" textlink="">
      <xdr:nvSpPr>
        <xdr:cNvPr id="516" name="楕円 515">
          <a:extLst>
            <a:ext uri="{FF2B5EF4-FFF2-40B4-BE49-F238E27FC236}">
              <a16:creationId xmlns:a16="http://schemas.microsoft.com/office/drawing/2014/main" id="{EDD21C12-758C-4E61-84E7-F6FEF41568F1}"/>
            </a:ext>
          </a:extLst>
        </xdr:cNvPr>
        <xdr:cNvSpPr/>
      </xdr:nvSpPr>
      <xdr:spPr>
        <a:xfrm>
          <a:off x="18605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83276</xdr:rowOff>
    </xdr:to>
    <xdr:cxnSp macro="">
      <xdr:nvCxnSpPr>
        <xdr:cNvPr id="517" name="直線コネクタ 516">
          <a:extLst>
            <a:ext uri="{FF2B5EF4-FFF2-40B4-BE49-F238E27FC236}">
              <a16:creationId xmlns:a16="http://schemas.microsoft.com/office/drawing/2014/main" id="{E962615C-B549-4974-AE3D-914AA2C18FB9}"/>
            </a:ext>
          </a:extLst>
        </xdr:cNvPr>
        <xdr:cNvCxnSpPr/>
      </xdr:nvCxnSpPr>
      <xdr:spPr>
        <a:xfrm>
          <a:off x="18656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18" name="n_1aveValue【保健センター・保健所】&#10;一人当たり面積">
          <a:extLst>
            <a:ext uri="{FF2B5EF4-FFF2-40B4-BE49-F238E27FC236}">
              <a16:creationId xmlns:a16="http://schemas.microsoft.com/office/drawing/2014/main" id="{CF5CCC41-CCB8-4F8D-8D6B-C96737BEEB8F}"/>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19" name="n_2aveValue【保健センター・保健所】&#10;一人当たり面積">
          <a:extLst>
            <a:ext uri="{FF2B5EF4-FFF2-40B4-BE49-F238E27FC236}">
              <a16:creationId xmlns:a16="http://schemas.microsoft.com/office/drawing/2014/main" id="{FA4D2265-E999-4EA6-985B-8938B61530FF}"/>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520" name="n_3aveValue【保健センター・保健所】&#10;一人当たり面積">
          <a:extLst>
            <a:ext uri="{FF2B5EF4-FFF2-40B4-BE49-F238E27FC236}">
              <a16:creationId xmlns:a16="http://schemas.microsoft.com/office/drawing/2014/main" id="{0B88E814-0321-4202-9A9C-7A2D7518C08C}"/>
            </a:ext>
          </a:extLst>
        </xdr:cNvPr>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521" name="n_4aveValue【保健センター・保健所】&#10;一人当たり面積">
          <a:extLst>
            <a:ext uri="{FF2B5EF4-FFF2-40B4-BE49-F238E27FC236}">
              <a16:creationId xmlns:a16="http://schemas.microsoft.com/office/drawing/2014/main" id="{F50591D7-CAAC-4814-8F64-C90D1A227747}"/>
            </a:ext>
          </a:extLst>
        </xdr:cNvPr>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153868</xdr:rowOff>
    </xdr:from>
    <xdr:ext cx="469744" cy="259045"/>
    <xdr:sp macro="" textlink="">
      <xdr:nvSpPr>
        <xdr:cNvPr id="522" name="n_1mainValue【保健センター・保健所】&#10;一人当たり面積">
          <a:extLst>
            <a:ext uri="{FF2B5EF4-FFF2-40B4-BE49-F238E27FC236}">
              <a16:creationId xmlns:a16="http://schemas.microsoft.com/office/drawing/2014/main" id="{B952BC7A-BD20-42E3-B8E7-CEE685782C5B}"/>
            </a:ext>
          </a:extLst>
        </xdr:cNvPr>
        <xdr:cNvSpPr txBox="1"/>
      </xdr:nvSpPr>
      <xdr:spPr>
        <a:xfrm>
          <a:off x="210757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153868</xdr:rowOff>
    </xdr:from>
    <xdr:ext cx="469744" cy="259045"/>
    <xdr:sp macro="" textlink="">
      <xdr:nvSpPr>
        <xdr:cNvPr id="523" name="n_2mainValue【保健センター・保健所】&#10;一人当たり面積">
          <a:extLst>
            <a:ext uri="{FF2B5EF4-FFF2-40B4-BE49-F238E27FC236}">
              <a16:creationId xmlns:a16="http://schemas.microsoft.com/office/drawing/2014/main" id="{9475ADA2-F37F-4D37-BFC4-A10953F2FE6A}"/>
            </a:ext>
          </a:extLst>
        </xdr:cNvPr>
        <xdr:cNvSpPr txBox="1"/>
      </xdr:nvSpPr>
      <xdr:spPr>
        <a:xfrm>
          <a:off x="20199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150603</xdr:rowOff>
    </xdr:from>
    <xdr:ext cx="469744" cy="259045"/>
    <xdr:sp macro="" textlink="">
      <xdr:nvSpPr>
        <xdr:cNvPr id="524" name="n_3mainValue【保健センター・保健所】&#10;一人当たり面積">
          <a:extLst>
            <a:ext uri="{FF2B5EF4-FFF2-40B4-BE49-F238E27FC236}">
              <a16:creationId xmlns:a16="http://schemas.microsoft.com/office/drawing/2014/main" id="{C2D49B01-7655-4163-BBFE-144D69141C78}"/>
            </a:ext>
          </a:extLst>
        </xdr:cNvPr>
        <xdr:cNvSpPr txBox="1"/>
      </xdr:nvSpPr>
      <xdr:spPr>
        <a:xfrm>
          <a:off x="19310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150603</xdr:rowOff>
    </xdr:from>
    <xdr:ext cx="469744" cy="259045"/>
    <xdr:sp macro="" textlink="">
      <xdr:nvSpPr>
        <xdr:cNvPr id="525" name="n_4mainValue【保健センター・保健所】&#10;一人当たり面積">
          <a:extLst>
            <a:ext uri="{FF2B5EF4-FFF2-40B4-BE49-F238E27FC236}">
              <a16:creationId xmlns:a16="http://schemas.microsoft.com/office/drawing/2014/main" id="{02535DF7-1E08-424D-9906-9750E78B1D3D}"/>
            </a:ext>
          </a:extLst>
        </xdr:cNvPr>
        <xdr:cNvSpPr txBox="1"/>
      </xdr:nvSpPr>
      <xdr:spPr>
        <a:xfrm>
          <a:off x="18421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8F181874-0F7D-48FC-B0EE-3F1274DA17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804B54C-A1E3-461D-BEEC-1E87D500C4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FAABA853-7E3F-45E9-B43C-C42D711FDF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DDB6E1C8-F801-40C5-9325-1D40B4EC77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2C732C15-7C3A-4544-BD36-561098112E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392FE198-F232-455A-AC2A-8D6D6618D6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3C5A8C8D-A580-40DD-B924-ACFA1A1CEF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2E62C8D2-E9A5-4A91-9013-0D1B6D5D99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827726C6-37A2-4494-97D6-CC1EAF147A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7B07CCFC-2FBF-4F20-9E20-203C0B81F3C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8183C605-2D49-43A8-86AE-72AAF369E6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4097BE46-B2F0-4AEF-80B5-FE00B988FC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36064F30-6687-481F-AE12-0BEB9E1893F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28A7910A-CC2D-4283-9ADE-01DF5080B01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DACCA50C-0745-4798-BFEE-1648FC07D75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BBBD4AD9-B150-436C-B99A-FF0C771031B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4A655EFD-C848-4405-876E-171B94E1CF8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939DC74F-C81B-41F4-B432-37AA6267E02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47A03D41-6A94-45BB-9C50-6C2CA7E2616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7C24B338-2DF3-452C-AA82-3AB887836AE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36F3065D-2D2C-4DE3-B094-B16FF8EC48E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CCDE64F3-A5DD-4F7E-BA2C-EC8F21B164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2E2B1F30-7DA1-42D0-A076-F450771BBFB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3F3F88FA-B9FD-495C-AAA8-84793115C0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550" name="直線コネクタ 549">
          <a:extLst>
            <a:ext uri="{FF2B5EF4-FFF2-40B4-BE49-F238E27FC236}">
              <a16:creationId xmlns:a16="http://schemas.microsoft.com/office/drawing/2014/main" id="{C57B13D2-9895-49D5-9F6D-9EA7174FBEAE}"/>
            </a:ext>
          </a:extLst>
        </xdr:cNvPr>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5E161A3B-52EB-4FA0-B334-B445F9F33FF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2" name="直線コネクタ 551">
          <a:extLst>
            <a:ext uri="{FF2B5EF4-FFF2-40B4-BE49-F238E27FC236}">
              <a16:creationId xmlns:a16="http://schemas.microsoft.com/office/drawing/2014/main" id="{26D96FFE-C064-4B51-A491-6499AA856C6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F491B772-BB19-4141-8AE9-F69479AAFD42}"/>
            </a:ext>
          </a:extLst>
        </xdr:cNvPr>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554" name="直線コネクタ 553">
          <a:extLst>
            <a:ext uri="{FF2B5EF4-FFF2-40B4-BE49-F238E27FC236}">
              <a16:creationId xmlns:a16="http://schemas.microsoft.com/office/drawing/2014/main" id="{C93AFB55-F03C-4AF5-A48A-82F9C103F9A5}"/>
            </a:ext>
          </a:extLst>
        </xdr:cNvPr>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4F2AAB3C-4D9B-4DE6-B5E7-129362FB7D55}"/>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56" name="フローチャート: 判断 555">
          <a:extLst>
            <a:ext uri="{FF2B5EF4-FFF2-40B4-BE49-F238E27FC236}">
              <a16:creationId xmlns:a16="http://schemas.microsoft.com/office/drawing/2014/main" id="{2E13DDBF-4799-47F7-9D30-8ED73A30FC7E}"/>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7" name="フローチャート: 判断 556">
          <a:extLst>
            <a:ext uri="{FF2B5EF4-FFF2-40B4-BE49-F238E27FC236}">
              <a16:creationId xmlns:a16="http://schemas.microsoft.com/office/drawing/2014/main" id="{B0A90E06-B043-449A-B40A-F7DB48061FAB}"/>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58" name="フローチャート: 判断 557">
          <a:extLst>
            <a:ext uri="{FF2B5EF4-FFF2-40B4-BE49-F238E27FC236}">
              <a16:creationId xmlns:a16="http://schemas.microsoft.com/office/drawing/2014/main" id="{0AD3011A-690A-4296-8585-3F2F6B7D1A81}"/>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559" name="フローチャート: 判断 558">
          <a:extLst>
            <a:ext uri="{FF2B5EF4-FFF2-40B4-BE49-F238E27FC236}">
              <a16:creationId xmlns:a16="http://schemas.microsoft.com/office/drawing/2014/main" id="{36FA0416-5080-4FE9-A3C1-F77A6C754A86}"/>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560" name="フローチャート: 判断 559">
          <a:extLst>
            <a:ext uri="{FF2B5EF4-FFF2-40B4-BE49-F238E27FC236}">
              <a16:creationId xmlns:a16="http://schemas.microsoft.com/office/drawing/2014/main" id="{B64E52E8-188A-4B0E-B482-9B4CE1179EF9}"/>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1B3BCB5F-7D67-4423-8125-1D8F4BE542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5F4A749-87EB-4587-B17D-E343C39F94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9A7989E-B8C5-41BA-8B3D-B0FC33734F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EE60F95-9085-4979-B0C1-22DFB917ED9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8D11F29E-E0CF-4787-8D90-850DA4EFA1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566" name="楕円 565">
          <a:extLst>
            <a:ext uri="{FF2B5EF4-FFF2-40B4-BE49-F238E27FC236}">
              <a16:creationId xmlns:a16="http://schemas.microsoft.com/office/drawing/2014/main" id="{B8D1845A-DC81-42EC-8761-15D986B05B8E}"/>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567" name="【消防施設】&#10;有形固定資産減価償却率該当値テキスト">
          <a:extLst>
            <a:ext uri="{FF2B5EF4-FFF2-40B4-BE49-F238E27FC236}">
              <a16:creationId xmlns:a16="http://schemas.microsoft.com/office/drawing/2014/main" id="{6725FC78-E8A9-4E87-9A8E-E182457340A8}"/>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568" name="楕円 567">
          <a:extLst>
            <a:ext uri="{FF2B5EF4-FFF2-40B4-BE49-F238E27FC236}">
              <a16:creationId xmlns:a16="http://schemas.microsoft.com/office/drawing/2014/main" id="{79323403-F336-4E29-818F-4CD30170E8EC}"/>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569" name="直線コネクタ 568">
          <a:extLst>
            <a:ext uri="{FF2B5EF4-FFF2-40B4-BE49-F238E27FC236}">
              <a16:creationId xmlns:a16="http://schemas.microsoft.com/office/drawing/2014/main" id="{128842DC-41C0-4475-B3BB-6F209F443D4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570" name="楕円 569">
          <a:extLst>
            <a:ext uri="{FF2B5EF4-FFF2-40B4-BE49-F238E27FC236}">
              <a16:creationId xmlns:a16="http://schemas.microsoft.com/office/drawing/2014/main" id="{112884BF-E043-463A-B966-A9CE53E3ABA1}"/>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571" name="直線コネクタ 570">
          <a:extLst>
            <a:ext uri="{FF2B5EF4-FFF2-40B4-BE49-F238E27FC236}">
              <a16:creationId xmlns:a16="http://schemas.microsoft.com/office/drawing/2014/main" id="{1185C209-397B-4219-A001-081571BBF96F}"/>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572" name="楕円 571">
          <a:extLst>
            <a:ext uri="{FF2B5EF4-FFF2-40B4-BE49-F238E27FC236}">
              <a16:creationId xmlns:a16="http://schemas.microsoft.com/office/drawing/2014/main" id="{8E34265F-9F7C-4F49-947F-B9BF01CFD3F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573" name="直線コネクタ 572">
          <a:extLst>
            <a:ext uri="{FF2B5EF4-FFF2-40B4-BE49-F238E27FC236}">
              <a16:creationId xmlns:a16="http://schemas.microsoft.com/office/drawing/2014/main" id="{9C3A6A7D-CC48-4239-9381-68AA7320FF4E}"/>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574" name="楕円 573">
          <a:extLst>
            <a:ext uri="{FF2B5EF4-FFF2-40B4-BE49-F238E27FC236}">
              <a16:creationId xmlns:a16="http://schemas.microsoft.com/office/drawing/2014/main" id="{FB0142D5-7AE5-4A55-BF86-411BCAD26C5B}"/>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575" name="直線コネクタ 574">
          <a:extLst>
            <a:ext uri="{FF2B5EF4-FFF2-40B4-BE49-F238E27FC236}">
              <a16:creationId xmlns:a16="http://schemas.microsoft.com/office/drawing/2014/main" id="{8345C767-A788-44A6-8623-36765A09FC38}"/>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76" name="n_1aveValue【消防施設】&#10;有形固定資産減価償却率">
          <a:extLst>
            <a:ext uri="{FF2B5EF4-FFF2-40B4-BE49-F238E27FC236}">
              <a16:creationId xmlns:a16="http://schemas.microsoft.com/office/drawing/2014/main" id="{C0E3C94E-CF33-4F85-BAD3-D9E939B48DC3}"/>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577" name="n_2aveValue【消防施設】&#10;有形固定資産減価償却率">
          <a:extLst>
            <a:ext uri="{FF2B5EF4-FFF2-40B4-BE49-F238E27FC236}">
              <a16:creationId xmlns:a16="http://schemas.microsoft.com/office/drawing/2014/main" id="{77998225-528E-4E53-93C2-135AE3027B5D}"/>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578" name="n_3aveValue【消防施設】&#10;有形固定資産減価償却率">
          <a:extLst>
            <a:ext uri="{FF2B5EF4-FFF2-40B4-BE49-F238E27FC236}">
              <a16:creationId xmlns:a16="http://schemas.microsoft.com/office/drawing/2014/main" id="{D40F4FF4-98CF-4B09-AC0E-75044850946E}"/>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579" name="n_4aveValue【消防施設】&#10;有形固定資産減価償却率">
          <a:extLst>
            <a:ext uri="{FF2B5EF4-FFF2-40B4-BE49-F238E27FC236}">
              <a16:creationId xmlns:a16="http://schemas.microsoft.com/office/drawing/2014/main" id="{45FB8894-630C-45B8-82D5-89D7C1929AF2}"/>
            </a:ext>
          </a:extLst>
        </xdr:cNvPr>
        <xdr:cNvSpPr txBox="1"/>
      </xdr:nvSpPr>
      <xdr:spPr>
        <a:xfrm>
          <a:off x="12611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580" name="n_1mainValue【消防施設】&#10;有形固定資産減価償却率">
          <a:extLst>
            <a:ext uri="{FF2B5EF4-FFF2-40B4-BE49-F238E27FC236}">
              <a16:creationId xmlns:a16="http://schemas.microsoft.com/office/drawing/2014/main" id="{3EF59946-2633-4453-BBC3-90FCF2639222}"/>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581" name="n_2mainValue【消防施設】&#10;有形固定資産減価償却率">
          <a:extLst>
            <a:ext uri="{FF2B5EF4-FFF2-40B4-BE49-F238E27FC236}">
              <a16:creationId xmlns:a16="http://schemas.microsoft.com/office/drawing/2014/main" id="{1EB737BA-D12B-4A72-8A16-92A4E857CC82}"/>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582" name="n_3mainValue【消防施設】&#10;有形固定資産減価償却率">
          <a:extLst>
            <a:ext uri="{FF2B5EF4-FFF2-40B4-BE49-F238E27FC236}">
              <a16:creationId xmlns:a16="http://schemas.microsoft.com/office/drawing/2014/main" id="{11B15F24-E464-4DA1-95C4-57AC3AFA1488}"/>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583" name="n_4mainValue【消防施設】&#10;有形固定資産減価償却率">
          <a:extLst>
            <a:ext uri="{FF2B5EF4-FFF2-40B4-BE49-F238E27FC236}">
              <a16:creationId xmlns:a16="http://schemas.microsoft.com/office/drawing/2014/main" id="{6C385972-9ADD-4A27-A83F-C180766AD8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F2674301-EB37-43E6-B7FC-8B36C496D0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693CA81-27B5-4550-BE30-C8A4068291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DA6638B-AD38-40B3-AF4D-7BD538A78F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2E08B9EF-8A13-4D92-9EF5-A5DE84C906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87CD8F0-9FCC-47CC-95B0-32679F40A8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4B0E8A83-FDA7-49E2-9A75-CA91C5B372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25D0662B-5B97-45C5-8475-9AFA5C5895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7600C5A1-98D4-42D9-A18A-2574C8FB26C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A3F552F7-6E28-4E5D-8623-1788DF97F0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E7FC7D51-68C5-4904-8752-EE5B959488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A7C99E36-1379-447C-9282-1C409ED463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00D88529-B991-4191-B2EC-49C4BF1457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FB8FF638-328E-456D-B12B-5060CF72F9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27D1656A-F061-4AAF-B366-05E05C9012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29678BF2-047F-4963-95D0-29A7D42552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5F96F0CF-91F9-4147-946B-EF0260A6D3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525618D5-56E9-4C13-ADF2-22507B6F04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id="{71C91A93-14F4-4A56-9D2E-3EC3A2225E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a:extLst>
            <a:ext uri="{FF2B5EF4-FFF2-40B4-BE49-F238E27FC236}">
              <a16:creationId xmlns:a16="http://schemas.microsoft.com/office/drawing/2014/main" id="{2C40F639-D79A-45CD-B974-0010DFE270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030F6754-1B31-423E-B256-6CB56473DA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907C5A1A-797D-434E-9207-595A5B489B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C063CC49-42EA-4C4F-8176-303EA93144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B56A9E4D-FA5A-4F83-BD01-BC18D59FB0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D3274135-C40B-4990-8FCD-EE4D959932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F6F7FC16-7652-4AC6-955E-25E8D82513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4614A923-FBA6-41E9-AE0F-5F1928278C9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7BF1D823-828A-4614-8C09-6E8BDE4E3A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3F880EC0-E46F-41B2-964D-2AD14AF491F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EFF65A3C-D735-44EF-ABE1-A16122C0847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A86347B6-BAAC-4323-81BA-9107A4C897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4" name="テキスト ボックス 613">
          <a:extLst>
            <a:ext uri="{FF2B5EF4-FFF2-40B4-BE49-F238E27FC236}">
              <a16:creationId xmlns:a16="http://schemas.microsoft.com/office/drawing/2014/main" id="{E4D82972-165C-4F53-B0CA-D1C136FA37B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AE28BFF2-8CB5-47FC-A608-7978EAD174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C5ACFA03-C73B-486B-A037-6FEE1D3EB3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617" name="直線コネクタ 616">
          <a:extLst>
            <a:ext uri="{FF2B5EF4-FFF2-40B4-BE49-F238E27FC236}">
              <a16:creationId xmlns:a16="http://schemas.microsoft.com/office/drawing/2014/main" id="{3C5F5A0A-D990-4441-9C36-1522A83195E2}"/>
            </a:ext>
          </a:extLst>
        </xdr:cNvPr>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8" name="【庁舎】&#10;有形固定資産減価償却率最小値テキスト">
          <a:extLst>
            <a:ext uri="{FF2B5EF4-FFF2-40B4-BE49-F238E27FC236}">
              <a16:creationId xmlns:a16="http://schemas.microsoft.com/office/drawing/2014/main" id="{060DCFF1-40FC-4088-903F-E2C32EF2527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9" name="直線コネクタ 618">
          <a:extLst>
            <a:ext uri="{FF2B5EF4-FFF2-40B4-BE49-F238E27FC236}">
              <a16:creationId xmlns:a16="http://schemas.microsoft.com/office/drawing/2014/main" id="{BF3F4346-7A79-455C-AC0A-9B0D63AB439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620" name="【庁舎】&#10;有形固定資産減価償却率最大値テキスト">
          <a:extLst>
            <a:ext uri="{FF2B5EF4-FFF2-40B4-BE49-F238E27FC236}">
              <a16:creationId xmlns:a16="http://schemas.microsoft.com/office/drawing/2014/main" id="{F8369EF1-FA14-489D-BCE6-251316F8427E}"/>
            </a:ext>
          </a:extLst>
        </xdr:cNvPr>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621" name="直線コネクタ 620">
          <a:extLst>
            <a:ext uri="{FF2B5EF4-FFF2-40B4-BE49-F238E27FC236}">
              <a16:creationId xmlns:a16="http://schemas.microsoft.com/office/drawing/2014/main" id="{474FC33C-B6A7-477A-9BC1-5EA8859F3A52}"/>
            </a:ext>
          </a:extLst>
        </xdr:cNvPr>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44648</xdr:rowOff>
    </xdr:from>
    <xdr:ext cx="405111" cy="259045"/>
    <xdr:sp macro="" textlink="">
      <xdr:nvSpPr>
        <xdr:cNvPr id="622" name="【庁舎】&#10;有形固定資産減価償却率平均値テキスト">
          <a:extLst>
            <a:ext uri="{FF2B5EF4-FFF2-40B4-BE49-F238E27FC236}">
              <a16:creationId xmlns:a16="http://schemas.microsoft.com/office/drawing/2014/main" id="{C2264DAB-5359-438C-AEC6-168E5681CE6E}"/>
            </a:ext>
          </a:extLst>
        </xdr:cNvPr>
        <xdr:cNvSpPr txBox="1"/>
      </xdr:nvSpPr>
      <xdr:spPr>
        <a:xfrm>
          <a:off x="16357600" y="17875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23" name="フローチャート: 判断 622">
          <a:extLst>
            <a:ext uri="{FF2B5EF4-FFF2-40B4-BE49-F238E27FC236}">
              <a16:creationId xmlns:a16="http://schemas.microsoft.com/office/drawing/2014/main" id="{7521D74D-3F87-42A2-86BC-9B72EFFC89B4}"/>
            </a:ext>
          </a:extLst>
        </xdr:cNvPr>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624" name="フローチャート: 判断 623">
          <a:extLst>
            <a:ext uri="{FF2B5EF4-FFF2-40B4-BE49-F238E27FC236}">
              <a16:creationId xmlns:a16="http://schemas.microsoft.com/office/drawing/2014/main" id="{A5664DCE-B909-4638-8AEB-794A06AD6FFA}"/>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25" name="フローチャート: 判断 624">
          <a:extLst>
            <a:ext uri="{FF2B5EF4-FFF2-40B4-BE49-F238E27FC236}">
              <a16:creationId xmlns:a16="http://schemas.microsoft.com/office/drawing/2014/main" id="{2FA95D2B-DC18-4B0E-B2E2-F62D805FFA37}"/>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626" name="フローチャート: 判断 625">
          <a:extLst>
            <a:ext uri="{FF2B5EF4-FFF2-40B4-BE49-F238E27FC236}">
              <a16:creationId xmlns:a16="http://schemas.microsoft.com/office/drawing/2014/main" id="{A75CE3AC-7994-4F8C-9C99-6590816141F1}"/>
            </a:ext>
          </a:extLst>
        </xdr:cNvPr>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627" name="フローチャート: 判断 626">
          <a:extLst>
            <a:ext uri="{FF2B5EF4-FFF2-40B4-BE49-F238E27FC236}">
              <a16:creationId xmlns:a16="http://schemas.microsoft.com/office/drawing/2014/main" id="{4439B972-36E4-449F-9474-7557036E3370}"/>
            </a:ext>
          </a:extLst>
        </xdr:cNvPr>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8F4D4594-8B1B-4CCB-841E-4084E2F156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3F506CA-2EF8-4A02-911C-B18DE84A12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CC5D40C-4F00-49BC-92AB-9C969B8E45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90B97243-D408-4064-BE9B-A73FE49A57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AFFEF49-5BCC-45F5-A09B-4F5004F4C6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33" name="楕円 632">
          <a:extLst>
            <a:ext uri="{FF2B5EF4-FFF2-40B4-BE49-F238E27FC236}">
              <a16:creationId xmlns:a16="http://schemas.microsoft.com/office/drawing/2014/main" id="{702C160C-8821-45ED-8720-F8CD589366E5}"/>
            </a:ext>
          </a:extLst>
        </xdr:cNvPr>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54808</xdr:rowOff>
    </xdr:from>
    <xdr:ext cx="405111" cy="259045"/>
    <xdr:sp macro="" textlink="">
      <xdr:nvSpPr>
        <xdr:cNvPr id="634" name="【庁舎】&#10;有形固定資産減価償却率該当値テキスト">
          <a:extLst>
            <a:ext uri="{FF2B5EF4-FFF2-40B4-BE49-F238E27FC236}">
              <a16:creationId xmlns:a16="http://schemas.microsoft.com/office/drawing/2014/main" id="{BB99D598-9348-46F5-8E7F-EF593EC6D0BB}"/>
            </a:ext>
          </a:extLst>
        </xdr:cNvPr>
        <xdr:cNvSpPr txBox="1"/>
      </xdr:nvSpPr>
      <xdr:spPr>
        <a:xfrm>
          <a:off x="16357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635" name="楕円 634">
          <a:extLst>
            <a:ext uri="{FF2B5EF4-FFF2-40B4-BE49-F238E27FC236}">
              <a16:creationId xmlns:a16="http://schemas.microsoft.com/office/drawing/2014/main" id="{EAA33B08-A78E-4269-9851-326156690952}"/>
            </a:ext>
          </a:extLst>
        </xdr:cNvPr>
        <xdr:cNvSpPr/>
      </xdr:nvSpPr>
      <xdr:spPr>
        <a:xfrm>
          <a:off x="15430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48442</xdr:rowOff>
    </xdr:from>
    <xdr:to>
      <xdr:col>85</xdr:col>
      <xdr:colOff>127000</xdr:colOff>
      <xdr:row>104</xdr:row>
      <xdr:rowOff>82731</xdr:rowOff>
    </xdr:to>
    <xdr:cxnSp macro="">
      <xdr:nvCxnSpPr>
        <xdr:cNvPr id="636" name="直線コネクタ 635">
          <a:extLst>
            <a:ext uri="{FF2B5EF4-FFF2-40B4-BE49-F238E27FC236}">
              <a16:creationId xmlns:a16="http://schemas.microsoft.com/office/drawing/2014/main" id="{587A586F-F381-4626-91A2-54533E8C19E7}"/>
            </a:ext>
          </a:extLst>
        </xdr:cNvPr>
        <xdr:cNvCxnSpPr/>
      </xdr:nvCxnSpPr>
      <xdr:spPr>
        <a:xfrm>
          <a:off x="15481300" y="178792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637" name="楕円 636">
          <a:extLst>
            <a:ext uri="{FF2B5EF4-FFF2-40B4-BE49-F238E27FC236}">
              <a16:creationId xmlns:a16="http://schemas.microsoft.com/office/drawing/2014/main" id="{74AFEC4B-2597-4065-A5CD-38086B95E8C5}"/>
            </a:ext>
          </a:extLst>
        </xdr:cNvPr>
        <xdr:cNvSpPr/>
      </xdr:nvSpPr>
      <xdr:spPr>
        <a:xfrm>
          <a:off x="14541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48442</xdr:rowOff>
    </xdr:to>
    <xdr:cxnSp macro="">
      <xdr:nvCxnSpPr>
        <xdr:cNvPr id="638" name="直線コネクタ 637">
          <a:extLst>
            <a:ext uri="{FF2B5EF4-FFF2-40B4-BE49-F238E27FC236}">
              <a16:creationId xmlns:a16="http://schemas.microsoft.com/office/drawing/2014/main" id="{AF7CDE7E-8F12-445A-BE61-C9E05C56B486}"/>
            </a:ext>
          </a:extLst>
        </xdr:cNvPr>
        <xdr:cNvCxnSpPr/>
      </xdr:nvCxnSpPr>
      <xdr:spPr>
        <a:xfrm>
          <a:off x="14592300" y="178596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113574</xdr:rowOff>
    </xdr:from>
    <xdr:to>
      <xdr:col>72</xdr:col>
      <xdr:colOff>38100</xdr:colOff>
      <xdr:row>104</xdr:row>
      <xdr:rowOff>43724</xdr:rowOff>
    </xdr:to>
    <xdr:sp macro="" textlink="">
      <xdr:nvSpPr>
        <xdr:cNvPr id="639" name="楕円 638">
          <a:extLst>
            <a:ext uri="{FF2B5EF4-FFF2-40B4-BE49-F238E27FC236}">
              <a16:creationId xmlns:a16="http://schemas.microsoft.com/office/drawing/2014/main" id="{D51CAD2B-76F5-4FA4-83E2-238CC912D183}"/>
            </a:ext>
          </a:extLst>
        </xdr:cNvPr>
        <xdr:cNvSpPr/>
      </xdr:nvSpPr>
      <xdr:spPr>
        <a:xfrm>
          <a:off x="13652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164374</xdr:rowOff>
    </xdr:from>
    <xdr:to>
      <xdr:col>76</xdr:col>
      <xdr:colOff>114300</xdr:colOff>
      <xdr:row>104</xdr:row>
      <xdr:rowOff>28848</xdr:rowOff>
    </xdr:to>
    <xdr:cxnSp macro="">
      <xdr:nvCxnSpPr>
        <xdr:cNvPr id="640" name="直線コネクタ 639">
          <a:extLst>
            <a:ext uri="{FF2B5EF4-FFF2-40B4-BE49-F238E27FC236}">
              <a16:creationId xmlns:a16="http://schemas.microsoft.com/office/drawing/2014/main" id="{1F39D401-68D2-4A02-AC63-8D616D1AB607}"/>
            </a:ext>
          </a:extLst>
        </xdr:cNvPr>
        <xdr:cNvCxnSpPr/>
      </xdr:nvCxnSpPr>
      <xdr:spPr>
        <a:xfrm>
          <a:off x="13703300" y="178237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77651</xdr:rowOff>
    </xdr:from>
    <xdr:to>
      <xdr:col>67</xdr:col>
      <xdr:colOff>101600</xdr:colOff>
      <xdr:row>104</xdr:row>
      <xdr:rowOff>7801</xdr:rowOff>
    </xdr:to>
    <xdr:sp macro="" textlink="">
      <xdr:nvSpPr>
        <xdr:cNvPr id="641" name="楕円 640">
          <a:extLst>
            <a:ext uri="{FF2B5EF4-FFF2-40B4-BE49-F238E27FC236}">
              <a16:creationId xmlns:a16="http://schemas.microsoft.com/office/drawing/2014/main" id="{B453A162-1BDA-4A0B-AE39-EF56394D2709}"/>
            </a:ext>
          </a:extLst>
        </xdr:cNvPr>
        <xdr:cNvSpPr/>
      </xdr:nvSpPr>
      <xdr:spPr>
        <a:xfrm>
          <a:off x="12763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128451</xdr:rowOff>
    </xdr:from>
    <xdr:to>
      <xdr:col>71</xdr:col>
      <xdr:colOff>177800</xdr:colOff>
      <xdr:row>103</xdr:row>
      <xdr:rowOff>164374</xdr:rowOff>
    </xdr:to>
    <xdr:cxnSp macro="">
      <xdr:nvCxnSpPr>
        <xdr:cNvPr id="642" name="直線コネクタ 641">
          <a:extLst>
            <a:ext uri="{FF2B5EF4-FFF2-40B4-BE49-F238E27FC236}">
              <a16:creationId xmlns:a16="http://schemas.microsoft.com/office/drawing/2014/main" id="{1307A0FC-591F-467A-B762-A577A687DB5F}"/>
            </a:ext>
          </a:extLst>
        </xdr:cNvPr>
        <xdr:cNvCxnSpPr/>
      </xdr:nvCxnSpPr>
      <xdr:spPr>
        <a:xfrm>
          <a:off x="12814300" y="177878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643" name="n_1aveValue【庁舎】&#10;有形固定資産減価償却率">
          <a:extLst>
            <a:ext uri="{FF2B5EF4-FFF2-40B4-BE49-F238E27FC236}">
              <a16:creationId xmlns:a16="http://schemas.microsoft.com/office/drawing/2014/main" id="{507433CB-43E5-4F82-BC88-4536E4A9EE27}"/>
            </a:ext>
          </a:extLst>
        </xdr:cNvPr>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644" name="n_2aveValue【庁舎】&#10;有形固定資産減価償却率">
          <a:extLst>
            <a:ext uri="{FF2B5EF4-FFF2-40B4-BE49-F238E27FC236}">
              <a16:creationId xmlns:a16="http://schemas.microsoft.com/office/drawing/2014/main" id="{7216A8C6-24BD-4D5B-96F5-0D29E352E89A}"/>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645" name="n_3aveValue【庁舎】&#10;有形固定資産減価償却率">
          <a:extLst>
            <a:ext uri="{FF2B5EF4-FFF2-40B4-BE49-F238E27FC236}">
              <a16:creationId xmlns:a16="http://schemas.microsoft.com/office/drawing/2014/main" id="{1C6394E0-5BB7-4B12-A140-8AED5B865C9B}"/>
            </a:ext>
          </a:extLst>
        </xdr:cNvPr>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43015</xdr:rowOff>
    </xdr:from>
    <xdr:ext cx="405111" cy="259045"/>
    <xdr:sp macro="" textlink="">
      <xdr:nvSpPr>
        <xdr:cNvPr id="646" name="n_4aveValue【庁舎】&#10;有形固定資産減価償却率">
          <a:extLst>
            <a:ext uri="{FF2B5EF4-FFF2-40B4-BE49-F238E27FC236}">
              <a16:creationId xmlns:a16="http://schemas.microsoft.com/office/drawing/2014/main" id="{F30D1300-9D24-464F-9C44-064424207666}"/>
            </a:ext>
          </a:extLst>
        </xdr:cNvPr>
        <xdr:cNvSpPr txBox="1"/>
      </xdr:nvSpPr>
      <xdr:spPr>
        <a:xfrm>
          <a:off x="12611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115769</xdr:rowOff>
    </xdr:from>
    <xdr:ext cx="405111" cy="259045"/>
    <xdr:sp macro="" textlink="">
      <xdr:nvSpPr>
        <xdr:cNvPr id="647" name="n_1mainValue【庁舎】&#10;有形固定資産減価償却率">
          <a:extLst>
            <a:ext uri="{FF2B5EF4-FFF2-40B4-BE49-F238E27FC236}">
              <a16:creationId xmlns:a16="http://schemas.microsoft.com/office/drawing/2014/main" id="{96C684CA-783E-4D81-A926-5C4B02865E68}"/>
            </a:ext>
          </a:extLst>
        </xdr:cNvPr>
        <xdr:cNvSpPr txBox="1"/>
      </xdr:nvSpPr>
      <xdr:spPr>
        <a:xfrm>
          <a:off x="15266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648" name="n_2mainValue【庁舎】&#10;有形固定資産減価償却率">
          <a:extLst>
            <a:ext uri="{FF2B5EF4-FFF2-40B4-BE49-F238E27FC236}">
              <a16:creationId xmlns:a16="http://schemas.microsoft.com/office/drawing/2014/main" id="{21BFA05C-4449-41A3-891E-BFCF5A4BA9E6}"/>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60251</xdr:rowOff>
    </xdr:from>
    <xdr:ext cx="405111" cy="259045"/>
    <xdr:sp macro="" textlink="">
      <xdr:nvSpPr>
        <xdr:cNvPr id="649" name="n_3mainValue【庁舎】&#10;有形固定資産減価償却率">
          <a:extLst>
            <a:ext uri="{FF2B5EF4-FFF2-40B4-BE49-F238E27FC236}">
              <a16:creationId xmlns:a16="http://schemas.microsoft.com/office/drawing/2014/main" id="{6B0C0C1A-EECB-4E97-929A-76C367207E8D}"/>
            </a:ext>
          </a:extLst>
        </xdr:cNvPr>
        <xdr:cNvSpPr txBox="1"/>
      </xdr:nvSpPr>
      <xdr:spPr>
        <a:xfrm>
          <a:off x="13500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24328</xdr:rowOff>
    </xdr:from>
    <xdr:ext cx="405111" cy="259045"/>
    <xdr:sp macro="" textlink="">
      <xdr:nvSpPr>
        <xdr:cNvPr id="650" name="n_4mainValue【庁舎】&#10;有形固定資産減価償却率">
          <a:extLst>
            <a:ext uri="{FF2B5EF4-FFF2-40B4-BE49-F238E27FC236}">
              <a16:creationId xmlns:a16="http://schemas.microsoft.com/office/drawing/2014/main" id="{18866F54-347B-425A-9F67-A270D2135C70}"/>
            </a:ext>
          </a:extLst>
        </xdr:cNvPr>
        <xdr:cNvSpPr txBox="1"/>
      </xdr:nvSpPr>
      <xdr:spPr>
        <a:xfrm>
          <a:off x="12611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5C527494-A561-40F0-9EB3-DE4479FD22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7099C3F3-1DA6-471E-9220-E1BFB27A90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B5F90C1E-3D83-42D7-9B01-BE071C32982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C01B8AE5-8590-4B73-A088-79D288EB1D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E4E19BC1-A13E-4E3A-AD4E-4F8F514089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521E53DA-F07E-47C1-B756-356D1459AD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79DA35E1-B934-44F1-A7B4-382CABDE75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8F877AB8-0225-4BE2-A4F2-F4CB279C57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988E1C32-F1FA-4974-8C37-C04EE1C320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08C9EC0E-AE94-4D29-9AB0-E38653B3A6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1" name="テキスト ボックス 660">
          <a:extLst>
            <a:ext uri="{FF2B5EF4-FFF2-40B4-BE49-F238E27FC236}">
              <a16:creationId xmlns:a16="http://schemas.microsoft.com/office/drawing/2014/main" id="{7267C354-3F2B-41FC-83CE-BC2D30A0C8D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2" name="直線コネクタ 661">
          <a:extLst>
            <a:ext uri="{FF2B5EF4-FFF2-40B4-BE49-F238E27FC236}">
              <a16:creationId xmlns:a16="http://schemas.microsoft.com/office/drawing/2014/main" id="{B3F4CBF9-6391-4021-8CF9-ADC0D5EBF29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3" name="テキスト ボックス 662">
          <a:extLst>
            <a:ext uri="{FF2B5EF4-FFF2-40B4-BE49-F238E27FC236}">
              <a16:creationId xmlns:a16="http://schemas.microsoft.com/office/drawing/2014/main" id="{E1FF40F3-2E12-45A2-BF72-A9D5F7528C0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4" name="直線コネクタ 663">
          <a:extLst>
            <a:ext uri="{FF2B5EF4-FFF2-40B4-BE49-F238E27FC236}">
              <a16:creationId xmlns:a16="http://schemas.microsoft.com/office/drawing/2014/main" id="{37625214-E387-4E7B-815A-F8D5921AFE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5" name="テキスト ボックス 664">
          <a:extLst>
            <a:ext uri="{FF2B5EF4-FFF2-40B4-BE49-F238E27FC236}">
              <a16:creationId xmlns:a16="http://schemas.microsoft.com/office/drawing/2014/main" id="{DA17DEB3-D52C-4388-A0DD-40019B04DD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6" name="直線コネクタ 665">
          <a:extLst>
            <a:ext uri="{FF2B5EF4-FFF2-40B4-BE49-F238E27FC236}">
              <a16:creationId xmlns:a16="http://schemas.microsoft.com/office/drawing/2014/main" id="{B3C1E44D-057A-49E6-A795-C6B042C82DF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7" name="テキスト ボックス 666">
          <a:extLst>
            <a:ext uri="{FF2B5EF4-FFF2-40B4-BE49-F238E27FC236}">
              <a16:creationId xmlns:a16="http://schemas.microsoft.com/office/drawing/2014/main" id="{AD0EC921-FEFF-4A24-9D9A-864EBEB2BA1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8" name="直線コネクタ 667">
          <a:extLst>
            <a:ext uri="{FF2B5EF4-FFF2-40B4-BE49-F238E27FC236}">
              <a16:creationId xmlns:a16="http://schemas.microsoft.com/office/drawing/2014/main" id="{03EBAE9F-23DF-4C2F-8C8A-10B51FBB92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9" name="テキスト ボックス 668">
          <a:extLst>
            <a:ext uri="{FF2B5EF4-FFF2-40B4-BE49-F238E27FC236}">
              <a16:creationId xmlns:a16="http://schemas.microsoft.com/office/drawing/2014/main" id="{C1B99931-D847-453D-8A44-0AE43074067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0" name="直線コネクタ 669">
          <a:extLst>
            <a:ext uri="{FF2B5EF4-FFF2-40B4-BE49-F238E27FC236}">
              <a16:creationId xmlns:a16="http://schemas.microsoft.com/office/drawing/2014/main" id="{1317C579-BD83-4861-8389-F705CB96CD5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1" name="テキスト ボックス 670">
          <a:extLst>
            <a:ext uri="{FF2B5EF4-FFF2-40B4-BE49-F238E27FC236}">
              <a16:creationId xmlns:a16="http://schemas.microsoft.com/office/drawing/2014/main" id="{1C2BECDE-3896-4AA1-B87D-72EA9DE0FD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2" name="直線コネクタ 671">
          <a:extLst>
            <a:ext uri="{FF2B5EF4-FFF2-40B4-BE49-F238E27FC236}">
              <a16:creationId xmlns:a16="http://schemas.microsoft.com/office/drawing/2014/main" id="{986D41B4-F628-4BE9-A16A-96CD3A4AE90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646C463B-8F88-4DA3-B6AA-5D8C53F05E5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359CEB8F-C708-4BFA-9B15-DA97C65E17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13FCBC33-24C7-4D01-B207-409C0380AB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a:extLst>
            <a:ext uri="{FF2B5EF4-FFF2-40B4-BE49-F238E27FC236}">
              <a16:creationId xmlns:a16="http://schemas.microsoft.com/office/drawing/2014/main" id="{264234C1-89EE-4F5E-A8DF-CDC6017888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677" name="直線コネクタ 676">
          <a:extLst>
            <a:ext uri="{FF2B5EF4-FFF2-40B4-BE49-F238E27FC236}">
              <a16:creationId xmlns:a16="http://schemas.microsoft.com/office/drawing/2014/main" id="{F47CAFB8-07CE-4534-A084-38608029DC6A}"/>
            </a:ext>
          </a:extLst>
        </xdr:cNvPr>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78" name="【庁舎】&#10;一人当たり面積最小値テキスト">
          <a:extLst>
            <a:ext uri="{FF2B5EF4-FFF2-40B4-BE49-F238E27FC236}">
              <a16:creationId xmlns:a16="http://schemas.microsoft.com/office/drawing/2014/main" id="{91218D28-0E5C-4306-BAB3-CE4A90325CB8}"/>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79" name="直線コネクタ 678">
          <a:extLst>
            <a:ext uri="{FF2B5EF4-FFF2-40B4-BE49-F238E27FC236}">
              <a16:creationId xmlns:a16="http://schemas.microsoft.com/office/drawing/2014/main" id="{3C94BF57-A6B9-49D2-A564-564700A31788}"/>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680" name="【庁舎】&#10;一人当たり面積最大値テキスト">
          <a:extLst>
            <a:ext uri="{FF2B5EF4-FFF2-40B4-BE49-F238E27FC236}">
              <a16:creationId xmlns:a16="http://schemas.microsoft.com/office/drawing/2014/main" id="{BFD528BD-F286-455D-AB42-349AA8F08B99}"/>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681" name="直線コネクタ 680">
          <a:extLst>
            <a:ext uri="{FF2B5EF4-FFF2-40B4-BE49-F238E27FC236}">
              <a16:creationId xmlns:a16="http://schemas.microsoft.com/office/drawing/2014/main" id="{44B93944-3669-427C-B45C-28C58895C1CB}"/>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92001</xdr:rowOff>
    </xdr:from>
    <xdr:ext cx="469744" cy="259045"/>
    <xdr:sp macro="" textlink="">
      <xdr:nvSpPr>
        <xdr:cNvPr id="682" name="【庁舎】&#10;一人当たり面積平均値テキスト">
          <a:extLst>
            <a:ext uri="{FF2B5EF4-FFF2-40B4-BE49-F238E27FC236}">
              <a16:creationId xmlns:a16="http://schemas.microsoft.com/office/drawing/2014/main" id="{E7931992-2747-4896-A1BD-F7C1E2F96979}"/>
            </a:ext>
          </a:extLst>
        </xdr:cNvPr>
        <xdr:cNvSpPr txBox="1"/>
      </xdr:nvSpPr>
      <xdr:spPr>
        <a:xfrm>
          <a:off x="22199600" y="18265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683" name="フローチャート: 判断 682">
          <a:extLst>
            <a:ext uri="{FF2B5EF4-FFF2-40B4-BE49-F238E27FC236}">
              <a16:creationId xmlns:a16="http://schemas.microsoft.com/office/drawing/2014/main" id="{C34B6BB2-5763-4FEA-8F82-6335F6D7A58D}"/>
            </a:ext>
          </a:extLst>
        </xdr:cNvPr>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684" name="フローチャート: 判断 683">
          <a:extLst>
            <a:ext uri="{FF2B5EF4-FFF2-40B4-BE49-F238E27FC236}">
              <a16:creationId xmlns:a16="http://schemas.microsoft.com/office/drawing/2014/main" id="{5BC8D45C-2E91-4D1A-A062-F1086A474B77}"/>
            </a:ext>
          </a:extLst>
        </xdr:cNvPr>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85" name="フローチャート: 判断 684">
          <a:extLst>
            <a:ext uri="{FF2B5EF4-FFF2-40B4-BE49-F238E27FC236}">
              <a16:creationId xmlns:a16="http://schemas.microsoft.com/office/drawing/2014/main" id="{7E164F2F-E8C7-49A4-85CF-595B147A800D}"/>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686" name="フローチャート: 判断 685">
          <a:extLst>
            <a:ext uri="{FF2B5EF4-FFF2-40B4-BE49-F238E27FC236}">
              <a16:creationId xmlns:a16="http://schemas.microsoft.com/office/drawing/2014/main" id="{079A4CAC-5E7F-4D14-BF96-E7FEC2C2D24C}"/>
            </a:ext>
          </a:extLst>
        </xdr:cNvPr>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687" name="フローチャート: 判断 686">
          <a:extLst>
            <a:ext uri="{FF2B5EF4-FFF2-40B4-BE49-F238E27FC236}">
              <a16:creationId xmlns:a16="http://schemas.microsoft.com/office/drawing/2014/main" id="{07DB8F0F-A01E-4161-9C15-500026154625}"/>
            </a:ext>
          </a:extLst>
        </xdr:cNvPr>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3197DACF-EBCD-49B6-93A0-1B902C1A8C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66F04619-7316-485B-BA9B-B288D41F70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9CA07023-C77F-4D6A-8166-5F81C661A1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944CA824-7815-4447-893E-A548953942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4FFA8ED3-1AEE-4D63-B6C1-6CBCEBB542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28666</xdr:rowOff>
    </xdr:from>
    <xdr:to>
      <xdr:col>116</xdr:col>
      <xdr:colOff>114300</xdr:colOff>
      <xdr:row>104</xdr:row>
      <xdr:rowOff>130266</xdr:rowOff>
    </xdr:to>
    <xdr:sp macro="" textlink="">
      <xdr:nvSpPr>
        <xdr:cNvPr id="693" name="楕円 692">
          <a:extLst>
            <a:ext uri="{FF2B5EF4-FFF2-40B4-BE49-F238E27FC236}">
              <a16:creationId xmlns:a16="http://schemas.microsoft.com/office/drawing/2014/main" id="{DCB4D300-97AF-4BD2-84C0-D4ED7B9459F8}"/>
            </a:ext>
          </a:extLst>
        </xdr:cNvPr>
        <xdr:cNvSpPr/>
      </xdr:nvSpPr>
      <xdr:spPr>
        <a:xfrm>
          <a:off x="22110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51543</xdr:rowOff>
    </xdr:from>
    <xdr:ext cx="469744" cy="259045"/>
    <xdr:sp macro="" textlink="">
      <xdr:nvSpPr>
        <xdr:cNvPr id="694" name="【庁舎】&#10;一人当たり面積該当値テキスト">
          <a:extLst>
            <a:ext uri="{FF2B5EF4-FFF2-40B4-BE49-F238E27FC236}">
              <a16:creationId xmlns:a16="http://schemas.microsoft.com/office/drawing/2014/main" id="{BC6DE8D0-FB47-474A-B41F-4AA5A48793C0}"/>
            </a:ext>
          </a:extLst>
        </xdr:cNvPr>
        <xdr:cNvSpPr txBox="1"/>
      </xdr:nvSpPr>
      <xdr:spPr>
        <a:xfrm>
          <a:off x="22199600"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95" name="楕円 694">
          <a:extLst>
            <a:ext uri="{FF2B5EF4-FFF2-40B4-BE49-F238E27FC236}">
              <a16:creationId xmlns:a16="http://schemas.microsoft.com/office/drawing/2014/main" id="{D020AB3A-3ECF-44CC-9079-8F3027EAD4E8}"/>
            </a:ext>
          </a:extLst>
        </xdr:cNvPr>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79466</xdr:rowOff>
    </xdr:to>
    <xdr:cxnSp macro="">
      <xdr:nvCxnSpPr>
        <xdr:cNvPr id="696" name="直線コネクタ 695">
          <a:extLst>
            <a:ext uri="{FF2B5EF4-FFF2-40B4-BE49-F238E27FC236}">
              <a16:creationId xmlns:a16="http://schemas.microsoft.com/office/drawing/2014/main" id="{7B3B4CC1-25FB-43DF-9C02-24F0CE3FD02F}"/>
            </a:ext>
          </a:extLst>
        </xdr:cNvPr>
        <xdr:cNvCxnSpPr/>
      </xdr:nvCxnSpPr>
      <xdr:spPr>
        <a:xfrm>
          <a:off x="21323300" y="179070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697" name="楕円 696">
          <a:extLst>
            <a:ext uri="{FF2B5EF4-FFF2-40B4-BE49-F238E27FC236}">
              <a16:creationId xmlns:a16="http://schemas.microsoft.com/office/drawing/2014/main" id="{7AB3C801-8196-43B0-B972-CE4B188510E8}"/>
            </a:ext>
          </a:extLst>
        </xdr:cNvPr>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76200</xdr:rowOff>
    </xdr:to>
    <xdr:cxnSp macro="">
      <xdr:nvCxnSpPr>
        <xdr:cNvPr id="698" name="直線コネクタ 697">
          <a:extLst>
            <a:ext uri="{FF2B5EF4-FFF2-40B4-BE49-F238E27FC236}">
              <a16:creationId xmlns:a16="http://schemas.microsoft.com/office/drawing/2014/main" id="{6F8CE77B-F399-4F66-B0F1-9BECCAF9F492}"/>
            </a:ext>
          </a:extLst>
        </xdr:cNvPr>
        <xdr:cNvCxnSpPr/>
      </xdr:nvCxnSpPr>
      <xdr:spPr>
        <a:xfrm>
          <a:off x="20434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18869</xdr:rowOff>
    </xdr:from>
    <xdr:to>
      <xdr:col>102</xdr:col>
      <xdr:colOff>165100</xdr:colOff>
      <xdr:row>104</xdr:row>
      <xdr:rowOff>120469</xdr:rowOff>
    </xdr:to>
    <xdr:sp macro="" textlink="">
      <xdr:nvSpPr>
        <xdr:cNvPr id="699" name="楕円 698">
          <a:extLst>
            <a:ext uri="{FF2B5EF4-FFF2-40B4-BE49-F238E27FC236}">
              <a16:creationId xmlns:a16="http://schemas.microsoft.com/office/drawing/2014/main" id="{46A8C885-5FBB-4169-9957-31BBD9A95439}"/>
            </a:ext>
          </a:extLst>
        </xdr:cNvPr>
        <xdr:cNvSpPr/>
      </xdr:nvSpPr>
      <xdr:spPr>
        <a:xfrm>
          <a:off x="19494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69669</xdr:rowOff>
    </xdr:from>
    <xdr:to>
      <xdr:col>107</xdr:col>
      <xdr:colOff>50800</xdr:colOff>
      <xdr:row>104</xdr:row>
      <xdr:rowOff>76200</xdr:rowOff>
    </xdr:to>
    <xdr:cxnSp macro="">
      <xdr:nvCxnSpPr>
        <xdr:cNvPr id="700" name="直線コネクタ 699">
          <a:extLst>
            <a:ext uri="{FF2B5EF4-FFF2-40B4-BE49-F238E27FC236}">
              <a16:creationId xmlns:a16="http://schemas.microsoft.com/office/drawing/2014/main" id="{883378E4-CFD2-4D85-A6B8-A62A6D3ED6C3}"/>
            </a:ext>
          </a:extLst>
        </xdr:cNvPr>
        <xdr:cNvCxnSpPr/>
      </xdr:nvCxnSpPr>
      <xdr:spPr>
        <a:xfrm>
          <a:off x="19545300" y="179004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18869</xdr:rowOff>
    </xdr:from>
    <xdr:to>
      <xdr:col>98</xdr:col>
      <xdr:colOff>38100</xdr:colOff>
      <xdr:row>104</xdr:row>
      <xdr:rowOff>120469</xdr:rowOff>
    </xdr:to>
    <xdr:sp macro="" textlink="">
      <xdr:nvSpPr>
        <xdr:cNvPr id="701" name="楕円 700">
          <a:extLst>
            <a:ext uri="{FF2B5EF4-FFF2-40B4-BE49-F238E27FC236}">
              <a16:creationId xmlns:a16="http://schemas.microsoft.com/office/drawing/2014/main" id="{1BF76E14-2B3D-4B27-BEE6-B3B99B5AA1C0}"/>
            </a:ext>
          </a:extLst>
        </xdr:cNvPr>
        <xdr:cNvSpPr/>
      </xdr:nvSpPr>
      <xdr:spPr>
        <a:xfrm>
          <a:off x="18605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69669</xdr:rowOff>
    </xdr:from>
    <xdr:to>
      <xdr:col>102</xdr:col>
      <xdr:colOff>114300</xdr:colOff>
      <xdr:row>104</xdr:row>
      <xdr:rowOff>69669</xdr:rowOff>
    </xdr:to>
    <xdr:cxnSp macro="">
      <xdr:nvCxnSpPr>
        <xdr:cNvPr id="702" name="直線コネクタ 701">
          <a:extLst>
            <a:ext uri="{FF2B5EF4-FFF2-40B4-BE49-F238E27FC236}">
              <a16:creationId xmlns:a16="http://schemas.microsoft.com/office/drawing/2014/main" id="{D109AD2E-9A57-4585-8A69-E91D543A0FAE}"/>
            </a:ext>
          </a:extLst>
        </xdr:cNvPr>
        <xdr:cNvCxnSpPr/>
      </xdr:nvCxnSpPr>
      <xdr:spPr>
        <a:xfrm>
          <a:off x="18656300" y="1790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47914</xdr:rowOff>
    </xdr:from>
    <xdr:ext cx="469744" cy="259045"/>
    <xdr:sp macro="" textlink="">
      <xdr:nvSpPr>
        <xdr:cNvPr id="703" name="n_1aveValue【庁舎】&#10;一人当たり面積">
          <a:extLst>
            <a:ext uri="{FF2B5EF4-FFF2-40B4-BE49-F238E27FC236}">
              <a16:creationId xmlns:a16="http://schemas.microsoft.com/office/drawing/2014/main" id="{C73339ED-284D-4066-A16B-D67B9F134C92}"/>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04" name="n_2aveValue【庁舎】&#10;一人当たり面積">
          <a:extLst>
            <a:ext uri="{FF2B5EF4-FFF2-40B4-BE49-F238E27FC236}">
              <a16:creationId xmlns:a16="http://schemas.microsoft.com/office/drawing/2014/main" id="{97B5BBD7-803C-4659-806F-BDA2C4F7A862}"/>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705" name="n_3aveValue【庁舎】&#10;一人当たり面積">
          <a:extLst>
            <a:ext uri="{FF2B5EF4-FFF2-40B4-BE49-F238E27FC236}">
              <a16:creationId xmlns:a16="http://schemas.microsoft.com/office/drawing/2014/main" id="{2E0B18CF-B7C4-4BE0-BB09-B49F40D6EADA}"/>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706" name="n_4aveValue【庁舎】&#10;一人当たり面積">
          <a:extLst>
            <a:ext uri="{FF2B5EF4-FFF2-40B4-BE49-F238E27FC236}">
              <a16:creationId xmlns:a16="http://schemas.microsoft.com/office/drawing/2014/main" id="{7B6E50AD-FDD1-4AF2-86FC-7B14C46A6DEB}"/>
            </a:ext>
          </a:extLst>
        </xdr:cNvPr>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07" name="n_1mainValue【庁舎】&#10;一人当たり面積">
          <a:extLst>
            <a:ext uri="{FF2B5EF4-FFF2-40B4-BE49-F238E27FC236}">
              <a16:creationId xmlns:a16="http://schemas.microsoft.com/office/drawing/2014/main" id="{28E767B5-E6BE-4DDB-B486-88348DC8C43F}"/>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08" name="n_2mainValue【庁舎】&#10;一人当たり面積">
          <a:extLst>
            <a:ext uri="{FF2B5EF4-FFF2-40B4-BE49-F238E27FC236}">
              <a16:creationId xmlns:a16="http://schemas.microsoft.com/office/drawing/2014/main" id="{4C19354D-1824-49F8-A01C-F3C2CC31AF1F}"/>
            </a:ext>
          </a:extLst>
        </xdr:cNvPr>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136996</xdr:rowOff>
    </xdr:from>
    <xdr:ext cx="469744" cy="259045"/>
    <xdr:sp macro="" textlink="">
      <xdr:nvSpPr>
        <xdr:cNvPr id="709" name="n_3mainValue【庁舎】&#10;一人当たり面積">
          <a:extLst>
            <a:ext uri="{FF2B5EF4-FFF2-40B4-BE49-F238E27FC236}">
              <a16:creationId xmlns:a16="http://schemas.microsoft.com/office/drawing/2014/main" id="{199A2807-A67E-4B1F-9421-52E1BDA0CBFD}"/>
            </a:ext>
          </a:extLst>
        </xdr:cNvPr>
        <xdr:cNvSpPr txBox="1"/>
      </xdr:nvSpPr>
      <xdr:spPr>
        <a:xfrm>
          <a:off x="19310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136996</xdr:rowOff>
    </xdr:from>
    <xdr:ext cx="469744" cy="259045"/>
    <xdr:sp macro="" textlink="">
      <xdr:nvSpPr>
        <xdr:cNvPr id="710" name="n_4mainValue【庁舎】&#10;一人当たり面積">
          <a:extLst>
            <a:ext uri="{FF2B5EF4-FFF2-40B4-BE49-F238E27FC236}">
              <a16:creationId xmlns:a16="http://schemas.microsoft.com/office/drawing/2014/main" id="{0519E07B-F3FD-475C-AE73-9B5E6EB97BE2}"/>
            </a:ext>
          </a:extLst>
        </xdr:cNvPr>
        <xdr:cNvSpPr txBox="1"/>
      </xdr:nvSpPr>
      <xdr:spPr>
        <a:xfrm>
          <a:off x="18421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FB3A4D44-9F4D-427D-A166-95509C65D9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2C87648C-6CE0-4509-8073-8628388C98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311C2473-7105-4FD4-87AF-2160A7826B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類似団体と比較して特に有形固定資産減価償却率が高くなっている施設は、保健センターであり、低くなっている施設は、図書館である。</a:t>
          </a:r>
          <a:endParaRPr lang="ja-JP" altLang="ja-JP" sz="1400">
            <a:effectLst/>
          </a:endParaRPr>
        </a:p>
        <a:p>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年度に取得しており耐用年数を経過しつつあるため</a:t>
          </a:r>
          <a:r>
            <a:rPr kumimoji="1" lang="ja-JP" altLang="en-US" sz="1100">
              <a:solidFill>
                <a:schemeClr val="dk1"/>
              </a:solidFill>
              <a:effectLst/>
              <a:latin typeface="+mn-lt"/>
              <a:ea typeface="+mn-ea"/>
              <a:cs typeface="+mn-cs"/>
            </a:rPr>
            <a:t>、適切に予防保全を実施し、目標使用年数（</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年）までの利用を目標とする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42" sqref="E42:S42"/>
    </sheetView>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416" t="s">
        <v>76</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80"/>
      <c r="DK1" s="180"/>
      <c r="DL1" s="180"/>
      <c r="DM1" s="180"/>
      <c r="DN1" s="180"/>
      <c r="DO1" s="180"/>
    </row>
    <row r="2" spans="1:119" ht="24.75" thickBot="1" x14ac:dyDescent="0.2">
      <c r="B2" s="181" t="s">
        <v>77</v>
      </c>
      <c r="C2" s="181"/>
      <c r="D2" s="182"/>
    </row>
    <row r="3" spans="1:119" ht="18.75" customHeight="1" thickBot="1" x14ac:dyDescent="0.2">
      <c r="A3" s="180"/>
      <c r="B3" s="417" t="s">
        <v>78</v>
      </c>
      <c r="C3" s="418"/>
      <c r="D3" s="418"/>
      <c r="E3" s="419"/>
      <c r="F3" s="419"/>
      <c r="G3" s="419"/>
      <c r="H3" s="419"/>
      <c r="I3" s="419"/>
      <c r="J3" s="419"/>
      <c r="K3" s="419"/>
      <c r="L3" s="419" t="s">
        <v>79</v>
      </c>
      <c r="M3" s="419"/>
      <c r="N3" s="419"/>
      <c r="O3" s="419"/>
      <c r="P3" s="419"/>
      <c r="Q3" s="419"/>
      <c r="R3" s="426"/>
      <c r="S3" s="426"/>
      <c r="T3" s="426"/>
      <c r="U3" s="426"/>
      <c r="V3" s="427"/>
      <c r="W3" s="401" t="s">
        <v>80</v>
      </c>
      <c r="X3" s="402"/>
      <c r="Y3" s="402"/>
      <c r="Z3" s="402"/>
      <c r="AA3" s="402"/>
      <c r="AB3" s="418"/>
      <c r="AC3" s="426" t="s">
        <v>81</v>
      </c>
      <c r="AD3" s="402"/>
      <c r="AE3" s="402"/>
      <c r="AF3" s="402"/>
      <c r="AG3" s="402"/>
      <c r="AH3" s="402"/>
      <c r="AI3" s="402"/>
      <c r="AJ3" s="402"/>
      <c r="AK3" s="402"/>
      <c r="AL3" s="403"/>
      <c r="AM3" s="401" t="s">
        <v>82</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83</v>
      </c>
      <c r="BO3" s="402"/>
      <c r="BP3" s="402"/>
      <c r="BQ3" s="402"/>
      <c r="BR3" s="402"/>
      <c r="BS3" s="402"/>
      <c r="BT3" s="402"/>
      <c r="BU3" s="403"/>
      <c r="BV3" s="401" t="s">
        <v>84</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85</v>
      </c>
      <c r="CU3" s="402"/>
      <c r="CV3" s="402"/>
      <c r="CW3" s="402"/>
      <c r="CX3" s="402"/>
      <c r="CY3" s="402"/>
      <c r="CZ3" s="402"/>
      <c r="DA3" s="403"/>
      <c r="DB3" s="401" t="s">
        <v>86</v>
      </c>
      <c r="DC3" s="402"/>
      <c r="DD3" s="402"/>
      <c r="DE3" s="402"/>
      <c r="DF3" s="402"/>
      <c r="DG3" s="402"/>
      <c r="DH3" s="402"/>
      <c r="DI3" s="403"/>
    </row>
    <row r="4" spans="1:119" ht="18.75" customHeight="1" x14ac:dyDescent="0.15">
      <c r="A4" s="180"/>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87</v>
      </c>
      <c r="AZ4" s="405"/>
      <c r="BA4" s="405"/>
      <c r="BB4" s="405"/>
      <c r="BC4" s="405"/>
      <c r="BD4" s="405"/>
      <c r="BE4" s="405"/>
      <c r="BF4" s="405"/>
      <c r="BG4" s="405"/>
      <c r="BH4" s="405"/>
      <c r="BI4" s="405"/>
      <c r="BJ4" s="405"/>
      <c r="BK4" s="405"/>
      <c r="BL4" s="405"/>
      <c r="BM4" s="406"/>
      <c r="BN4" s="407">
        <v>20015561</v>
      </c>
      <c r="BO4" s="408"/>
      <c r="BP4" s="408"/>
      <c r="BQ4" s="408"/>
      <c r="BR4" s="408"/>
      <c r="BS4" s="408"/>
      <c r="BT4" s="408"/>
      <c r="BU4" s="409"/>
      <c r="BV4" s="407">
        <v>19331659</v>
      </c>
      <c r="BW4" s="408"/>
      <c r="BX4" s="408"/>
      <c r="BY4" s="408"/>
      <c r="BZ4" s="408"/>
      <c r="CA4" s="408"/>
      <c r="CB4" s="408"/>
      <c r="CC4" s="409"/>
      <c r="CD4" s="410" t="s">
        <v>88</v>
      </c>
      <c r="CE4" s="411"/>
      <c r="CF4" s="411"/>
      <c r="CG4" s="411"/>
      <c r="CH4" s="411"/>
      <c r="CI4" s="411"/>
      <c r="CJ4" s="411"/>
      <c r="CK4" s="411"/>
      <c r="CL4" s="411"/>
      <c r="CM4" s="411"/>
      <c r="CN4" s="411"/>
      <c r="CO4" s="411"/>
      <c r="CP4" s="411"/>
      <c r="CQ4" s="411"/>
      <c r="CR4" s="411"/>
      <c r="CS4" s="412"/>
      <c r="CT4" s="413">
        <v>0.1</v>
      </c>
      <c r="CU4" s="414"/>
      <c r="CV4" s="414"/>
      <c r="CW4" s="414"/>
      <c r="CX4" s="414"/>
      <c r="CY4" s="414"/>
      <c r="CZ4" s="414"/>
      <c r="DA4" s="415"/>
      <c r="DB4" s="413">
        <v>12.5</v>
      </c>
      <c r="DC4" s="414"/>
      <c r="DD4" s="414"/>
      <c r="DE4" s="414"/>
      <c r="DF4" s="414"/>
      <c r="DG4" s="414"/>
      <c r="DH4" s="414"/>
      <c r="DI4" s="415"/>
    </row>
    <row r="5" spans="1:119" ht="18.75" customHeight="1" x14ac:dyDescent="0.15">
      <c r="A5" s="180"/>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89</v>
      </c>
      <c r="AN5" s="474"/>
      <c r="AO5" s="474"/>
      <c r="AP5" s="474"/>
      <c r="AQ5" s="474"/>
      <c r="AR5" s="474"/>
      <c r="AS5" s="474"/>
      <c r="AT5" s="475"/>
      <c r="AU5" s="476" t="s">
        <v>90</v>
      </c>
      <c r="AV5" s="477"/>
      <c r="AW5" s="477"/>
      <c r="AX5" s="477"/>
      <c r="AY5" s="478" t="s">
        <v>91</v>
      </c>
      <c r="AZ5" s="479"/>
      <c r="BA5" s="479"/>
      <c r="BB5" s="479"/>
      <c r="BC5" s="479"/>
      <c r="BD5" s="479"/>
      <c r="BE5" s="479"/>
      <c r="BF5" s="479"/>
      <c r="BG5" s="479"/>
      <c r="BH5" s="479"/>
      <c r="BI5" s="479"/>
      <c r="BJ5" s="479"/>
      <c r="BK5" s="479"/>
      <c r="BL5" s="479"/>
      <c r="BM5" s="480"/>
      <c r="BN5" s="444">
        <v>19472577</v>
      </c>
      <c r="BO5" s="445"/>
      <c r="BP5" s="445"/>
      <c r="BQ5" s="445"/>
      <c r="BR5" s="445"/>
      <c r="BS5" s="445"/>
      <c r="BT5" s="445"/>
      <c r="BU5" s="446"/>
      <c r="BV5" s="444">
        <v>18015766</v>
      </c>
      <c r="BW5" s="445"/>
      <c r="BX5" s="445"/>
      <c r="BY5" s="445"/>
      <c r="BZ5" s="445"/>
      <c r="CA5" s="445"/>
      <c r="CB5" s="445"/>
      <c r="CC5" s="446"/>
      <c r="CD5" s="447" t="s">
        <v>92</v>
      </c>
      <c r="CE5" s="448"/>
      <c r="CF5" s="448"/>
      <c r="CG5" s="448"/>
      <c r="CH5" s="448"/>
      <c r="CI5" s="448"/>
      <c r="CJ5" s="448"/>
      <c r="CK5" s="448"/>
      <c r="CL5" s="448"/>
      <c r="CM5" s="448"/>
      <c r="CN5" s="448"/>
      <c r="CO5" s="448"/>
      <c r="CP5" s="448"/>
      <c r="CQ5" s="448"/>
      <c r="CR5" s="448"/>
      <c r="CS5" s="449"/>
      <c r="CT5" s="441">
        <v>78</v>
      </c>
      <c r="CU5" s="442"/>
      <c r="CV5" s="442"/>
      <c r="CW5" s="442"/>
      <c r="CX5" s="442"/>
      <c r="CY5" s="442"/>
      <c r="CZ5" s="442"/>
      <c r="DA5" s="443"/>
      <c r="DB5" s="441">
        <v>79.5</v>
      </c>
      <c r="DC5" s="442"/>
      <c r="DD5" s="442"/>
      <c r="DE5" s="442"/>
      <c r="DF5" s="442"/>
      <c r="DG5" s="442"/>
      <c r="DH5" s="442"/>
      <c r="DI5" s="443"/>
    </row>
    <row r="6" spans="1:119" ht="18.75" customHeight="1" x14ac:dyDescent="0.15">
      <c r="A6" s="180"/>
      <c r="B6" s="450" t="s">
        <v>93</v>
      </c>
      <c r="C6" s="451"/>
      <c r="D6" s="451"/>
      <c r="E6" s="452"/>
      <c r="F6" s="452"/>
      <c r="G6" s="452"/>
      <c r="H6" s="452"/>
      <c r="I6" s="452"/>
      <c r="J6" s="452"/>
      <c r="K6" s="452"/>
      <c r="L6" s="452" t="s">
        <v>94</v>
      </c>
      <c r="M6" s="452"/>
      <c r="N6" s="452"/>
      <c r="O6" s="452"/>
      <c r="P6" s="452"/>
      <c r="Q6" s="452"/>
      <c r="R6" s="456"/>
      <c r="S6" s="456"/>
      <c r="T6" s="456"/>
      <c r="U6" s="456"/>
      <c r="V6" s="457"/>
      <c r="W6" s="460" t="s">
        <v>95</v>
      </c>
      <c r="X6" s="461"/>
      <c r="Y6" s="461"/>
      <c r="Z6" s="461"/>
      <c r="AA6" s="461"/>
      <c r="AB6" s="451"/>
      <c r="AC6" s="464" t="s">
        <v>96</v>
      </c>
      <c r="AD6" s="465"/>
      <c r="AE6" s="465"/>
      <c r="AF6" s="465"/>
      <c r="AG6" s="465"/>
      <c r="AH6" s="465"/>
      <c r="AI6" s="465"/>
      <c r="AJ6" s="465"/>
      <c r="AK6" s="465"/>
      <c r="AL6" s="466"/>
      <c r="AM6" s="473" t="s">
        <v>97</v>
      </c>
      <c r="AN6" s="474"/>
      <c r="AO6" s="474"/>
      <c r="AP6" s="474"/>
      <c r="AQ6" s="474"/>
      <c r="AR6" s="474"/>
      <c r="AS6" s="474"/>
      <c r="AT6" s="475"/>
      <c r="AU6" s="476" t="s">
        <v>90</v>
      </c>
      <c r="AV6" s="477"/>
      <c r="AW6" s="477"/>
      <c r="AX6" s="477"/>
      <c r="AY6" s="478" t="s">
        <v>98</v>
      </c>
      <c r="AZ6" s="479"/>
      <c r="BA6" s="479"/>
      <c r="BB6" s="479"/>
      <c r="BC6" s="479"/>
      <c r="BD6" s="479"/>
      <c r="BE6" s="479"/>
      <c r="BF6" s="479"/>
      <c r="BG6" s="479"/>
      <c r="BH6" s="479"/>
      <c r="BI6" s="479"/>
      <c r="BJ6" s="479"/>
      <c r="BK6" s="479"/>
      <c r="BL6" s="479"/>
      <c r="BM6" s="480"/>
      <c r="BN6" s="444">
        <v>542984</v>
      </c>
      <c r="BO6" s="445"/>
      <c r="BP6" s="445"/>
      <c r="BQ6" s="445"/>
      <c r="BR6" s="445"/>
      <c r="BS6" s="445"/>
      <c r="BT6" s="445"/>
      <c r="BU6" s="446"/>
      <c r="BV6" s="444">
        <v>1315893</v>
      </c>
      <c r="BW6" s="445"/>
      <c r="BX6" s="445"/>
      <c r="BY6" s="445"/>
      <c r="BZ6" s="445"/>
      <c r="CA6" s="445"/>
      <c r="CB6" s="445"/>
      <c r="CC6" s="446"/>
      <c r="CD6" s="447" t="s">
        <v>99</v>
      </c>
      <c r="CE6" s="448"/>
      <c r="CF6" s="448"/>
      <c r="CG6" s="448"/>
      <c r="CH6" s="448"/>
      <c r="CI6" s="448"/>
      <c r="CJ6" s="448"/>
      <c r="CK6" s="448"/>
      <c r="CL6" s="448"/>
      <c r="CM6" s="448"/>
      <c r="CN6" s="448"/>
      <c r="CO6" s="448"/>
      <c r="CP6" s="448"/>
      <c r="CQ6" s="448"/>
      <c r="CR6" s="448"/>
      <c r="CS6" s="449"/>
      <c r="CT6" s="481">
        <v>78.7</v>
      </c>
      <c r="CU6" s="482"/>
      <c r="CV6" s="482"/>
      <c r="CW6" s="482"/>
      <c r="CX6" s="482"/>
      <c r="CY6" s="482"/>
      <c r="CZ6" s="482"/>
      <c r="DA6" s="483"/>
      <c r="DB6" s="481">
        <v>81</v>
      </c>
      <c r="DC6" s="482"/>
      <c r="DD6" s="482"/>
      <c r="DE6" s="482"/>
      <c r="DF6" s="482"/>
      <c r="DG6" s="482"/>
      <c r="DH6" s="482"/>
      <c r="DI6" s="483"/>
    </row>
    <row r="7" spans="1:119" ht="18.75" customHeight="1" x14ac:dyDescent="0.15">
      <c r="A7" s="180"/>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100</v>
      </c>
      <c r="AN7" s="474"/>
      <c r="AO7" s="474"/>
      <c r="AP7" s="474"/>
      <c r="AQ7" s="474"/>
      <c r="AR7" s="474"/>
      <c r="AS7" s="474"/>
      <c r="AT7" s="475"/>
      <c r="AU7" s="476" t="s">
        <v>90</v>
      </c>
      <c r="AV7" s="477"/>
      <c r="AW7" s="477"/>
      <c r="AX7" s="477"/>
      <c r="AY7" s="478" t="s">
        <v>101</v>
      </c>
      <c r="AZ7" s="479"/>
      <c r="BA7" s="479"/>
      <c r="BB7" s="479"/>
      <c r="BC7" s="479"/>
      <c r="BD7" s="479"/>
      <c r="BE7" s="479"/>
      <c r="BF7" s="479"/>
      <c r="BG7" s="479"/>
      <c r="BH7" s="479"/>
      <c r="BI7" s="479"/>
      <c r="BJ7" s="479"/>
      <c r="BK7" s="479"/>
      <c r="BL7" s="479"/>
      <c r="BM7" s="480"/>
      <c r="BN7" s="444">
        <v>535225</v>
      </c>
      <c r="BO7" s="445"/>
      <c r="BP7" s="445"/>
      <c r="BQ7" s="445"/>
      <c r="BR7" s="445"/>
      <c r="BS7" s="445"/>
      <c r="BT7" s="445"/>
      <c r="BU7" s="446"/>
      <c r="BV7" s="444">
        <v>342989</v>
      </c>
      <c r="BW7" s="445"/>
      <c r="BX7" s="445"/>
      <c r="BY7" s="445"/>
      <c r="BZ7" s="445"/>
      <c r="CA7" s="445"/>
      <c r="CB7" s="445"/>
      <c r="CC7" s="446"/>
      <c r="CD7" s="447" t="s">
        <v>102</v>
      </c>
      <c r="CE7" s="448"/>
      <c r="CF7" s="448"/>
      <c r="CG7" s="448"/>
      <c r="CH7" s="448"/>
      <c r="CI7" s="448"/>
      <c r="CJ7" s="448"/>
      <c r="CK7" s="448"/>
      <c r="CL7" s="448"/>
      <c r="CM7" s="448"/>
      <c r="CN7" s="448"/>
      <c r="CO7" s="448"/>
      <c r="CP7" s="448"/>
      <c r="CQ7" s="448"/>
      <c r="CR7" s="448"/>
      <c r="CS7" s="449"/>
      <c r="CT7" s="444">
        <v>8086938</v>
      </c>
      <c r="CU7" s="445"/>
      <c r="CV7" s="445"/>
      <c r="CW7" s="445"/>
      <c r="CX7" s="445"/>
      <c r="CY7" s="445"/>
      <c r="CZ7" s="445"/>
      <c r="DA7" s="446"/>
      <c r="DB7" s="444">
        <v>7759390</v>
      </c>
      <c r="DC7" s="445"/>
      <c r="DD7" s="445"/>
      <c r="DE7" s="445"/>
      <c r="DF7" s="445"/>
      <c r="DG7" s="445"/>
      <c r="DH7" s="445"/>
      <c r="DI7" s="446"/>
    </row>
    <row r="8" spans="1:119" ht="18.75" customHeight="1" thickBot="1" x14ac:dyDescent="0.2">
      <c r="A8" s="180"/>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103</v>
      </c>
      <c r="AN8" s="474"/>
      <c r="AO8" s="474"/>
      <c r="AP8" s="474"/>
      <c r="AQ8" s="474"/>
      <c r="AR8" s="474"/>
      <c r="AS8" s="474"/>
      <c r="AT8" s="475"/>
      <c r="AU8" s="476" t="s">
        <v>90</v>
      </c>
      <c r="AV8" s="477"/>
      <c r="AW8" s="477"/>
      <c r="AX8" s="477"/>
      <c r="AY8" s="478" t="s">
        <v>104</v>
      </c>
      <c r="AZ8" s="479"/>
      <c r="BA8" s="479"/>
      <c r="BB8" s="479"/>
      <c r="BC8" s="479"/>
      <c r="BD8" s="479"/>
      <c r="BE8" s="479"/>
      <c r="BF8" s="479"/>
      <c r="BG8" s="479"/>
      <c r="BH8" s="479"/>
      <c r="BI8" s="479"/>
      <c r="BJ8" s="479"/>
      <c r="BK8" s="479"/>
      <c r="BL8" s="479"/>
      <c r="BM8" s="480"/>
      <c r="BN8" s="444">
        <v>7759</v>
      </c>
      <c r="BO8" s="445"/>
      <c r="BP8" s="445"/>
      <c r="BQ8" s="445"/>
      <c r="BR8" s="445"/>
      <c r="BS8" s="445"/>
      <c r="BT8" s="445"/>
      <c r="BU8" s="446"/>
      <c r="BV8" s="444">
        <v>972904</v>
      </c>
      <c r="BW8" s="445"/>
      <c r="BX8" s="445"/>
      <c r="BY8" s="445"/>
      <c r="BZ8" s="445"/>
      <c r="CA8" s="445"/>
      <c r="CB8" s="445"/>
      <c r="CC8" s="446"/>
      <c r="CD8" s="447" t="s">
        <v>105</v>
      </c>
      <c r="CE8" s="448"/>
      <c r="CF8" s="448"/>
      <c r="CG8" s="448"/>
      <c r="CH8" s="448"/>
      <c r="CI8" s="448"/>
      <c r="CJ8" s="448"/>
      <c r="CK8" s="448"/>
      <c r="CL8" s="448"/>
      <c r="CM8" s="448"/>
      <c r="CN8" s="448"/>
      <c r="CO8" s="448"/>
      <c r="CP8" s="448"/>
      <c r="CQ8" s="448"/>
      <c r="CR8" s="448"/>
      <c r="CS8" s="449"/>
      <c r="CT8" s="484">
        <v>0.79</v>
      </c>
      <c r="CU8" s="485"/>
      <c r="CV8" s="485"/>
      <c r="CW8" s="485"/>
      <c r="CX8" s="485"/>
      <c r="CY8" s="485"/>
      <c r="CZ8" s="485"/>
      <c r="DA8" s="486"/>
      <c r="DB8" s="484">
        <v>0.8</v>
      </c>
      <c r="DC8" s="485"/>
      <c r="DD8" s="485"/>
      <c r="DE8" s="485"/>
      <c r="DF8" s="485"/>
      <c r="DG8" s="485"/>
      <c r="DH8" s="485"/>
      <c r="DI8" s="486"/>
    </row>
    <row r="9" spans="1:119" ht="18.75" customHeight="1" thickBot="1" x14ac:dyDescent="0.2">
      <c r="A9" s="180"/>
      <c r="B9" s="438" t="s">
        <v>106</v>
      </c>
      <c r="C9" s="439"/>
      <c r="D9" s="439"/>
      <c r="E9" s="439"/>
      <c r="F9" s="439"/>
      <c r="G9" s="439"/>
      <c r="H9" s="439"/>
      <c r="I9" s="439"/>
      <c r="J9" s="439"/>
      <c r="K9" s="487"/>
      <c r="L9" s="488" t="s">
        <v>107</v>
      </c>
      <c r="M9" s="489"/>
      <c r="N9" s="489"/>
      <c r="O9" s="489"/>
      <c r="P9" s="489"/>
      <c r="Q9" s="490"/>
      <c r="R9" s="491">
        <v>28201</v>
      </c>
      <c r="S9" s="492"/>
      <c r="T9" s="492"/>
      <c r="U9" s="492"/>
      <c r="V9" s="493"/>
      <c r="W9" s="401" t="s">
        <v>108</v>
      </c>
      <c r="X9" s="402"/>
      <c r="Y9" s="402"/>
      <c r="Z9" s="402"/>
      <c r="AA9" s="402"/>
      <c r="AB9" s="402"/>
      <c r="AC9" s="402"/>
      <c r="AD9" s="402"/>
      <c r="AE9" s="402"/>
      <c r="AF9" s="402"/>
      <c r="AG9" s="402"/>
      <c r="AH9" s="402"/>
      <c r="AI9" s="402"/>
      <c r="AJ9" s="402"/>
      <c r="AK9" s="402"/>
      <c r="AL9" s="403"/>
      <c r="AM9" s="473" t="s">
        <v>109</v>
      </c>
      <c r="AN9" s="474"/>
      <c r="AO9" s="474"/>
      <c r="AP9" s="474"/>
      <c r="AQ9" s="474"/>
      <c r="AR9" s="474"/>
      <c r="AS9" s="474"/>
      <c r="AT9" s="475"/>
      <c r="AU9" s="476" t="s">
        <v>90</v>
      </c>
      <c r="AV9" s="477"/>
      <c r="AW9" s="477"/>
      <c r="AX9" s="477"/>
      <c r="AY9" s="478" t="s">
        <v>110</v>
      </c>
      <c r="AZ9" s="479"/>
      <c r="BA9" s="479"/>
      <c r="BB9" s="479"/>
      <c r="BC9" s="479"/>
      <c r="BD9" s="479"/>
      <c r="BE9" s="479"/>
      <c r="BF9" s="479"/>
      <c r="BG9" s="479"/>
      <c r="BH9" s="479"/>
      <c r="BI9" s="479"/>
      <c r="BJ9" s="479"/>
      <c r="BK9" s="479"/>
      <c r="BL9" s="479"/>
      <c r="BM9" s="480"/>
      <c r="BN9" s="444">
        <v>-964582</v>
      </c>
      <c r="BO9" s="445"/>
      <c r="BP9" s="445"/>
      <c r="BQ9" s="445"/>
      <c r="BR9" s="445"/>
      <c r="BS9" s="445"/>
      <c r="BT9" s="445"/>
      <c r="BU9" s="446"/>
      <c r="BV9" s="444">
        <v>-13709</v>
      </c>
      <c r="BW9" s="445"/>
      <c r="BX9" s="445"/>
      <c r="BY9" s="445"/>
      <c r="BZ9" s="445"/>
      <c r="CA9" s="445"/>
      <c r="CB9" s="445"/>
      <c r="CC9" s="446"/>
      <c r="CD9" s="447" t="s">
        <v>111</v>
      </c>
      <c r="CE9" s="448"/>
      <c r="CF9" s="448"/>
      <c r="CG9" s="448"/>
      <c r="CH9" s="448"/>
      <c r="CI9" s="448"/>
      <c r="CJ9" s="448"/>
      <c r="CK9" s="448"/>
      <c r="CL9" s="448"/>
      <c r="CM9" s="448"/>
      <c r="CN9" s="448"/>
      <c r="CO9" s="448"/>
      <c r="CP9" s="448"/>
      <c r="CQ9" s="448"/>
      <c r="CR9" s="448"/>
      <c r="CS9" s="449"/>
      <c r="CT9" s="441">
        <v>5.7</v>
      </c>
      <c r="CU9" s="442"/>
      <c r="CV9" s="442"/>
      <c r="CW9" s="442"/>
      <c r="CX9" s="442"/>
      <c r="CY9" s="442"/>
      <c r="CZ9" s="442"/>
      <c r="DA9" s="443"/>
      <c r="DB9" s="441">
        <v>6</v>
      </c>
      <c r="DC9" s="442"/>
      <c r="DD9" s="442"/>
      <c r="DE9" s="442"/>
      <c r="DF9" s="442"/>
      <c r="DG9" s="442"/>
      <c r="DH9" s="442"/>
      <c r="DI9" s="443"/>
    </row>
    <row r="10" spans="1:119" ht="18.75" customHeight="1" thickBot="1" x14ac:dyDescent="0.2">
      <c r="A10" s="180"/>
      <c r="B10" s="438"/>
      <c r="C10" s="439"/>
      <c r="D10" s="439"/>
      <c r="E10" s="439"/>
      <c r="F10" s="439"/>
      <c r="G10" s="439"/>
      <c r="H10" s="439"/>
      <c r="I10" s="439"/>
      <c r="J10" s="439"/>
      <c r="K10" s="487"/>
      <c r="L10" s="494" t="s">
        <v>112</v>
      </c>
      <c r="M10" s="474"/>
      <c r="N10" s="474"/>
      <c r="O10" s="474"/>
      <c r="P10" s="474"/>
      <c r="Q10" s="475"/>
      <c r="R10" s="495">
        <v>28308</v>
      </c>
      <c r="S10" s="496"/>
      <c r="T10" s="496"/>
      <c r="U10" s="496"/>
      <c r="V10" s="497"/>
      <c r="W10" s="432"/>
      <c r="X10" s="433"/>
      <c r="Y10" s="433"/>
      <c r="Z10" s="433"/>
      <c r="AA10" s="433"/>
      <c r="AB10" s="433"/>
      <c r="AC10" s="433"/>
      <c r="AD10" s="433"/>
      <c r="AE10" s="433"/>
      <c r="AF10" s="433"/>
      <c r="AG10" s="433"/>
      <c r="AH10" s="433"/>
      <c r="AI10" s="433"/>
      <c r="AJ10" s="433"/>
      <c r="AK10" s="433"/>
      <c r="AL10" s="436"/>
      <c r="AM10" s="473" t="s">
        <v>113</v>
      </c>
      <c r="AN10" s="474"/>
      <c r="AO10" s="474"/>
      <c r="AP10" s="474"/>
      <c r="AQ10" s="474"/>
      <c r="AR10" s="474"/>
      <c r="AS10" s="474"/>
      <c r="AT10" s="475"/>
      <c r="AU10" s="476" t="s">
        <v>90</v>
      </c>
      <c r="AV10" s="477"/>
      <c r="AW10" s="477"/>
      <c r="AX10" s="477"/>
      <c r="AY10" s="478" t="s">
        <v>114</v>
      </c>
      <c r="AZ10" s="479"/>
      <c r="BA10" s="479"/>
      <c r="BB10" s="479"/>
      <c r="BC10" s="479"/>
      <c r="BD10" s="479"/>
      <c r="BE10" s="479"/>
      <c r="BF10" s="479"/>
      <c r="BG10" s="479"/>
      <c r="BH10" s="479"/>
      <c r="BI10" s="479"/>
      <c r="BJ10" s="479"/>
      <c r="BK10" s="479"/>
      <c r="BL10" s="479"/>
      <c r="BM10" s="480"/>
      <c r="BN10" s="444">
        <v>979084</v>
      </c>
      <c r="BO10" s="445"/>
      <c r="BP10" s="445"/>
      <c r="BQ10" s="445"/>
      <c r="BR10" s="445"/>
      <c r="BS10" s="445"/>
      <c r="BT10" s="445"/>
      <c r="BU10" s="446"/>
      <c r="BV10" s="444">
        <v>934268</v>
      </c>
      <c r="BW10" s="445"/>
      <c r="BX10" s="445"/>
      <c r="BY10" s="445"/>
      <c r="BZ10" s="445"/>
      <c r="CA10" s="445"/>
      <c r="CB10" s="445"/>
      <c r="CC10" s="446"/>
      <c r="CD10" s="183" t="s">
        <v>115</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38"/>
      <c r="C11" s="439"/>
      <c r="D11" s="439"/>
      <c r="E11" s="439"/>
      <c r="F11" s="439"/>
      <c r="G11" s="439"/>
      <c r="H11" s="439"/>
      <c r="I11" s="439"/>
      <c r="J11" s="439"/>
      <c r="K11" s="487"/>
      <c r="L11" s="498" t="s">
        <v>116</v>
      </c>
      <c r="M11" s="499"/>
      <c r="N11" s="499"/>
      <c r="O11" s="499"/>
      <c r="P11" s="499"/>
      <c r="Q11" s="500"/>
      <c r="R11" s="501" t="s">
        <v>117</v>
      </c>
      <c r="S11" s="502"/>
      <c r="T11" s="502"/>
      <c r="U11" s="502"/>
      <c r="V11" s="503"/>
      <c r="W11" s="432"/>
      <c r="X11" s="433"/>
      <c r="Y11" s="433"/>
      <c r="Z11" s="433"/>
      <c r="AA11" s="433"/>
      <c r="AB11" s="433"/>
      <c r="AC11" s="433"/>
      <c r="AD11" s="433"/>
      <c r="AE11" s="433"/>
      <c r="AF11" s="433"/>
      <c r="AG11" s="433"/>
      <c r="AH11" s="433"/>
      <c r="AI11" s="433"/>
      <c r="AJ11" s="433"/>
      <c r="AK11" s="433"/>
      <c r="AL11" s="436"/>
      <c r="AM11" s="473" t="s">
        <v>118</v>
      </c>
      <c r="AN11" s="474"/>
      <c r="AO11" s="474"/>
      <c r="AP11" s="474"/>
      <c r="AQ11" s="474"/>
      <c r="AR11" s="474"/>
      <c r="AS11" s="474"/>
      <c r="AT11" s="475"/>
      <c r="AU11" s="476" t="s">
        <v>90</v>
      </c>
      <c r="AV11" s="477"/>
      <c r="AW11" s="477"/>
      <c r="AX11" s="477"/>
      <c r="AY11" s="478" t="s">
        <v>119</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120</v>
      </c>
      <c r="CE11" s="448"/>
      <c r="CF11" s="448"/>
      <c r="CG11" s="448"/>
      <c r="CH11" s="448"/>
      <c r="CI11" s="448"/>
      <c r="CJ11" s="448"/>
      <c r="CK11" s="448"/>
      <c r="CL11" s="448"/>
      <c r="CM11" s="448"/>
      <c r="CN11" s="448"/>
      <c r="CO11" s="448"/>
      <c r="CP11" s="448"/>
      <c r="CQ11" s="448"/>
      <c r="CR11" s="448"/>
      <c r="CS11" s="449"/>
      <c r="CT11" s="484" t="s">
        <v>121</v>
      </c>
      <c r="CU11" s="485"/>
      <c r="CV11" s="485"/>
      <c r="CW11" s="485"/>
      <c r="CX11" s="485"/>
      <c r="CY11" s="485"/>
      <c r="CZ11" s="485"/>
      <c r="DA11" s="486"/>
      <c r="DB11" s="484" t="s">
        <v>121</v>
      </c>
      <c r="DC11" s="485"/>
      <c r="DD11" s="485"/>
      <c r="DE11" s="485"/>
      <c r="DF11" s="485"/>
      <c r="DG11" s="485"/>
      <c r="DH11" s="485"/>
      <c r="DI11" s="486"/>
    </row>
    <row r="12" spans="1:119" ht="18.75" customHeight="1" x14ac:dyDescent="0.15">
      <c r="A12" s="180"/>
      <c r="B12" s="504" t="s">
        <v>122</v>
      </c>
      <c r="C12" s="505"/>
      <c r="D12" s="505"/>
      <c r="E12" s="505"/>
      <c r="F12" s="505"/>
      <c r="G12" s="505"/>
      <c r="H12" s="505"/>
      <c r="I12" s="505"/>
      <c r="J12" s="505"/>
      <c r="K12" s="506"/>
      <c r="L12" s="513" t="s">
        <v>123</v>
      </c>
      <c r="M12" s="514"/>
      <c r="N12" s="514"/>
      <c r="O12" s="514"/>
      <c r="P12" s="514"/>
      <c r="Q12" s="515"/>
      <c r="R12" s="516">
        <v>29093</v>
      </c>
      <c r="S12" s="517"/>
      <c r="T12" s="517"/>
      <c r="U12" s="517"/>
      <c r="V12" s="518"/>
      <c r="W12" s="519" t="s">
        <v>1</v>
      </c>
      <c r="X12" s="477"/>
      <c r="Y12" s="477"/>
      <c r="Z12" s="477"/>
      <c r="AA12" s="477"/>
      <c r="AB12" s="520"/>
      <c r="AC12" s="521" t="s">
        <v>124</v>
      </c>
      <c r="AD12" s="522"/>
      <c r="AE12" s="522"/>
      <c r="AF12" s="522"/>
      <c r="AG12" s="523"/>
      <c r="AH12" s="521" t="s">
        <v>125</v>
      </c>
      <c r="AI12" s="522"/>
      <c r="AJ12" s="522"/>
      <c r="AK12" s="522"/>
      <c r="AL12" s="524"/>
      <c r="AM12" s="473" t="s">
        <v>126</v>
      </c>
      <c r="AN12" s="474"/>
      <c r="AO12" s="474"/>
      <c r="AP12" s="474"/>
      <c r="AQ12" s="474"/>
      <c r="AR12" s="474"/>
      <c r="AS12" s="474"/>
      <c r="AT12" s="475"/>
      <c r="AU12" s="476" t="s">
        <v>90</v>
      </c>
      <c r="AV12" s="477"/>
      <c r="AW12" s="477"/>
      <c r="AX12" s="477"/>
      <c r="AY12" s="478" t="s">
        <v>127</v>
      </c>
      <c r="AZ12" s="479"/>
      <c r="BA12" s="479"/>
      <c r="BB12" s="479"/>
      <c r="BC12" s="479"/>
      <c r="BD12" s="479"/>
      <c r="BE12" s="479"/>
      <c r="BF12" s="479"/>
      <c r="BG12" s="479"/>
      <c r="BH12" s="479"/>
      <c r="BI12" s="479"/>
      <c r="BJ12" s="479"/>
      <c r="BK12" s="479"/>
      <c r="BL12" s="479"/>
      <c r="BM12" s="480"/>
      <c r="BN12" s="444">
        <v>0</v>
      </c>
      <c r="BO12" s="445"/>
      <c r="BP12" s="445"/>
      <c r="BQ12" s="445"/>
      <c r="BR12" s="445"/>
      <c r="BS12" s="445"/>
      <c r="BT12" s="445"/>
      <c r="BU12" s="446"/>
      <c r="BV12" s="444">
        <v>242467</v>
      </c>
      <c r="BW12" s="445"/>
      <c r="BX12" s="445"/>
      <c r="BY12" s="445"/>
      <c r="BZ12" s="445"/>
      <c r="CA12" s="445"/>
      <c r="CB12" s="445"/>
      <c r="CC12" s="446"/>
      <c r="CD12" s="447" t="s">
        <v>128</v>
      </c>
      <c r="CE12" s="448"/>
      <c r="CF12" s="448"/>
      <c r="CG12" s="448"/>
      <c r="CH12" s="448"/>
      <c r="CI12" s="448"/>
      <c r="CJ12" s="448"/>
      <c r="CK12" s="448"/>
      <c r="CL12" s="448"/>
      <c r="CM12" s="448"/>
      <c r="CN12" s="448"/>
      <c r="CO12" s="448"/>
      <c r="CP12" s="448"/>
      <c r="CQ12" s="448"/>
      <c r="CR12" s="448"/>
      <c r="CS12" s="449"/>
      <c r="CT12" s="484" t="s">
        <v>121</v>
      </c>
      <c r="CU12" s="485"/>
      <c r="CV12" s="485"/>
      <c r="CW12" s="485"/>
      <c r="CX12" s="485"/>
      <c r="CY12" s="485"/>
      <c r="CZ12" s="485"/>
      <c r="DA12" s="486"/>
      <c r="DB12" s="484" t="s">
        <v>121</v>
      </c>
      <c r="DC12" s="485"/>
      <c r="DD12" s="485"/>
      <c r="DE12" s="485"/>
      <c r="DF12" s="485"/>
      <c r="DG12" s="485"/>
      <c r="DH12" s="485"/>
      <c r="DI12" s="486"/>
    </row>
    <row r="13" spans="1:119" ht="18.75" customHeight="1" x14ac:dyDescent="0.15">
      <c r="A13" s="180"/>
      <c r="B13" s="507"/>
      <c r="C13" s="508"/>
      <c r="D13" s="508"/>
      <c r="E13" s="508"/>
      <c r="F13" s="508"/>
      <c r="G13" s="508"/>
      <c r="H13" s="508"/>
      <c r="I13" s="508"/>
      <c r="J13" s="508"/>
      <c r="K13" s="509"/>
      <c r="L13" s="189"/>
      <c r="M13" s="535" t="s">
        <v>129</v>
      </c>
      <c r="N13" s="536"/>
      <c r="O13" s="536"/>
      <c r="P13" s="536"/>
      <c r="Q13" s="537"/>
      <c r="R13" s="528">
        <v>28160</v>
      </c>
      <c r="S13" s="529"/>
      <c r="T13" s="529"/>
      <c r="U13" s="529"/>
      <c r="V13" s="530"/>
      <c r="W13" s="460" t="s">
        <v>130</v>
      </c>
      <c r="X13" s="461"/>
      <c r="Y13" s="461"/>
      <c r="Z13" s="461"/>
      <c r="AA13" s="461"/>
      <c r="AB13" s="451"/>
      <c r="AC13" s="495">
        <v>62</v>
      </c>
      <c r="AD13" s="496"/>
      <c r="AE13" s="496"/>
      <c r="AF13" s="496"/>
      <c r="AG13" s="538"/>
      <c r="AH13" s="495">
        <v>63</v>
      </c>
      <c r="AI13" s="496"/>
      <c r="AJ13" s="496"/>
      <c r="AK13" s="496"/>
      <c r="AL13" s="497"/>
      <c r="AM13" s="473" t="s">
        <v>131</v>
      </c>
      <c r="AN13" s="474"/>
      <c r="AO13" s="474"/>
      <c r="AP13" s="474"/>
      <c r="AQ13" s="474"/>
      <c r="AR13" s="474"/>
      <c r="AS13" s="474"/>
      <c r="AT13" s="475"/>
      <c r="AU13" s="476" t="s">
        <v>132</v>
      </c>
      <c r="AV13" s="477"/>
      <c r="AW13" s="477"/>
      <c r="AX13" s="477"/>
      <c r="AY13" s="478" t="s">
        <v>133</v>
      </c>
      <c r="AZ13" s="479"/>
      <c r="BA13" s="479"/>
      <c r="BB13" s="479"/>
      <c r="BC13" s="479"/>
      <c r="BD13" s="479"/>
      <c r="BE13" s="479"/>
      <c r="BF13" s="479"/>
      <c r="BG13" s="479"/>
      <c r="BH13" s="479"/>
      <c r="BI13" s="479"/>
      <c r="BJ13" s="479"/>
      <c r="BK13" s="479"/>
      <c r="BL13" s="479"/>
      <c r="BM13" s="480"/>
      <c r="BN13" s="444">
        <v>14502</v>
      </c>
      <c r="BO13" s="445"/>
      <c r="BP13" s="445"/>
      <c r="BQ13" s="445"/>
      <c r="BR13" s="445"/>
      <c r="BS13" s="445"/>
      <c r="BT13" s="445"/>
      <c r="BU13" s="446"/>
      <c r="BV13" s="444">
        <v>678092</v>
      </c>
      <c r="BW13" s="445"/>
      <c r="BX13" s="445"/>
      <c r="BY13" s="445"/>
      <c r="BZ13" s="445"/>
      <c r="CA13" s="445"/>
      <c r="CB13" s="445"/>
      <c r="CC13" s="446"/>
      <c r="CD13" s="447" t="s">
        <v>134</v>
      </c>
      <c r="CE13" s="448"/>
      <c r="CF13" s="448"/>
      <c r="CG13" s="448"/>
      <c r="CH13" s="448"/>
      <c r="CI13" s="448"/>
      <c r="CJ13" s="448"/>
      <c r="CK13" s="448"/>
      <c r="CL13" s="448"/>
      <c r="CM13" s="448"/>
      <c r="CN13" s="448"/>
      <c r="CO13" s="448"/>
      <c r="CP13" s="448"/>
      <c r="CQ13" s="448"/>
      <c r="CR13" s="448"/>
      <c r="CS13" s="449"/>
      <c r="CT13" s="441">
        <v>4.5</v>
      </c>
      <c r="CU13" s="442"/>
      <c r="CV13" s="442"/>
      <c r="CW13" s="442"/>
      <c r="CX13" s="442"/>
      <c r="CY13" s="442"/>
      <c r="CZ13" s="442"/>
      <c r="DA13" s="443"/>
      <c r="DB13" s="441">
        <v>4.5999999999999996</v>
      </c>
      <c r="DC13" s="442"/>
      <c r="DD13" s="442"/>
      <c r="DE13" s="442"/>
      <c r="DF13" s="442"/>
      <c r="DG13" s="442"/>
      <c r="DH13" s="442"/>
      <c r="DI13" s="443"/>
    </row>
    <row r="14" spans="1:119" ht="18.75" customHeight="1" thickBot="1" x14ac:dyDescent="0.2">
      <c r="A14" s="180"/>
      <c r="B14" s="507"/>
      <c r="C14" s="508"/>
      <c r="D14" s="508"/>
      <c r="E14" s="508"/>
      <c r="F14" s="508"/>
      <c r="G14" s="508"/>
      <c r="H14" s="508"/>
      <c r="I14" s="508"/>
      <c r="J14" s="508"/>
      <c r="K14" s="509"/>
      <c r="L14" s="525" t="s">
        <v>135</v>
      </c>
      <c r="M14" s="526"/>
      <c r="N14" s="526"/>
      <c r="O14" s="526"/>
      <c r="P14" s="526"/>
      <c r="Q14" s="527"/>
      <c r="R14" s="528">
        <v>29056</v>
      </c>
      <c r="S14" s="529"/>
      <c r="T14" s="529"/>
      <c r="U14" s="529"/>
      <c r="V14" s="530"/>
      <c r="W14" s="434"/>
      <c r="X14" s="435"/>
      <c r="Y14" s="435"/>
      <c r="Z14" s="435"/>
      <c r="AA14" s="435"/>
      <c r="AB14" s="424"/>
      <c r="AC14" s="531">
        <v>0.6</v>
      </c>
      <c r="AD14" s="532"/>
      <c r="AE14" s="532"/>
      <c r="AF14" s="532"/>
      <c r="AG14" s="533"/>
      <c r="AH14" s="531">
        <v>0.7</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136</v>
      </c>
      <c r="CE14" s="540"/>
      <c r="CF14" s="540"/>
      <c r="CG14" s="540"/>
      <c r="CH14" s="540"/>
      <c r="CI14" s="540"/>
      <c r="CJ14" s="540"/>
      <c r="CK14" s="540"/>
      <c r="CL14" s="540"/>
      <c r="CM14" s="540"/>
      <c r="CN14" s="540"/>
      <c r="CO14" s="540"/>
      <c r="CP14" s="540"/>
      <c r="CQ14" s="540"/>
      <c r="CR14" s="540"/>
      <c r="CS14" s="541"/>
      <c r="CT14" s="542" t="s">
        <v>121</v>
      </c>
      <c r="CU14" s="543"/>
      <c r="CV14" s="543"/>
      <c r="CW14" s="543"/>
      <c r="CX14" s="543"/>
      <c r="CY14" s="543"/>
      <c r="CZ14" s="543"/>
      <c r="DA14" s="544"/>
      <c r="DB14" s="542" t="s">
        <v>121</v>
      </c>
      <c r="DC14" s="543"/>
      <c r="DD14" s="543"/>
      <c r="DE14" s="543"/>
      <c r="DF14" s="543"/>
      <c r="DG14" s="543"/>
      <c r="DH14" s="543"/>
      <c r="DI14" s="544"/>
    </row>
    <row r="15" spans="1:119" ht="18.75" customHeight="1" x14ac:dyDescent="0.15">
      <c r="A15" s="180"/>
      <c r="B15" s="507"/>
      <c r="C15" s="508"/>
      <c r="D15" s="508"/>
      <c r="E15" s="508"/>
      <c r="F15" s="508"/>
      <c r="G15" s="508"/>
      <c r="H15" s="508"/>
      <c r="I15" s="508"/>
      <c r="J15" s="508"/>
      <c r="K15" s="509"/>
      <c r="L15" s="189"/>
      <c r="M15" s="535" t="s">
        <v>129</v>
      </c>
      <c r="N15" s="536"/>
      <c r="O15" s="536"/>
      <c r="P15" s="536"/>
      <c r="Q15" s="537"/>
      <c r="R15" s="528">
        <v>28181</v>
      </c>
      <c r="S15" s="529"/>
      <c r="T15" s="529"/>
      <c r="U15" s="529"/>
      <c r="V15" s="530"/>
      <c r="W15" s="460" t="s">
        <v>137</v>
      </c>
      <c r="X15" s="461"/>
      <c r="Y15" s="461"/>
      <c r="Z15" s="461"/>
      <c r="AA15" s="461"/>
      <c r="AB15" s="451"/>
      <c r="AC15" s="495">
        <v>1318</v>
      </c>
      <c r="AD15" s="496"/>
      <c r="AE15" s="496"/>
      <c r="AF15" s="496"/>
      <c r="AG15" s="538"/>
      <c r="AH15" s="495">
        <v>1408</v>
      </c>
      <c r="AI15" s="496"/>
      <c r="AJ15" s="496"/>
      <c r="AK15" s="496"/>
      <c r="AL15" s="497"/>
      <c r="AM15" s="473"/>
      <c r="AN15" s="474"/>
      <c r="AO15" s="474"/>
      <c r="AP15" s="474"/>
      <c r="AQ15" s="474"/>
      <c r="AR15" s="474"/>
      <c r="AS15" s="474"/>
      <c r="AT15" s="475"/>
      <c r="AU15" s="476"/>
      <c r="AV15" s="477"/>
      <c r="AW15" s="477"/>
      <c r="AX15" s="477"/>
      <c r="AY15" s="404" t="s">
        <v>138</v>
      </c>
      <c r="AZ15" s="405"/>
      <c r="BA15" s="405"/>
      <c r="BB15" s="405"/>
      <c r="BC15" s="405"/>
      <c r="BD15" s="405"/>
      <c r="BE15" s="405"/>
      <c r="BF15" s="405"/>
      <c r="BG15" s="405"/>
      <c r="BH15" s="405"/>
      <c r="BI15" s="405"/>
      <c r="BJ15" s="405"/>
      <c r="BK15" s="405"/>
      <c r="BL15" s="405"/>
      <c r="BM15" s="406"/>
      <c r="BN15" s="407">
        <v>5183608</v>
      </c>
      <c r="BO15" s="408"/>
      <c r="BP15" s="408"/>
      <c r="BQ15" s="408"/>
      <c r="BR15" s="408"/>
      <c r="BS15" s="408"/>
      <c r="BT15" s="408"/>
      <c r="BU15" s="409"/>
      <c r="BV15" s="407">
        <v>4918758</v>
      </c>
      <c r="BW15" s="408"/>
      <c r="BX15" s="408"/>
      <c r="BY15" s="408"/>
      <c r="BZ15" s="408"/>
      <c r="CA15" s="408"/>
      <c r="CB15" s="408"/>
      <c r="CC15" s="409"/>
      <c r="CD15" s="545" t="s">
        <v>139</v>
      </c>
      <c r="CE15" s="546"/>
      <c r="CF15" s="546"/>
      <c r="CG15" s="546"/>
      <c r="CH15" s="546"/>
      <c r="CI15" s="546"/>
      <c r="CJ15" s="546"/>
      <c r="CK15" s="546"/>
      <c r="CL15" s="546"/>
      <c r="CM15" s="546"/>
      <c r="CN15" s="546"/>
      <c r="CO15" s="546"/>
      <c r="CP15" s="546"/>
      <c r="CQ15" s="546"/>
      <c r="CR15" s="546"/>
      <c r="CS15" s="547"/>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07"/>
      <c r="C16" s="508"/>
      <c r="D16" s="508"/>
      <c r="E16" s="508"/>
      <c r="F16" s="508"/>
      <c r="G16" s="508"/>
      <c r="H16" s="508"/>
      <c r="I16" s="508"/>
      <c r="J16" s="508"/>
      <c r="K16" s="509"/>
      <c r="L16" s="525" t="s">
        <v>140</v>
      </c>
      <c r="M16" s="548"/>
      <c r="N16" s="548"/>
      <c r="O16" s="548"/>
      <c r="P16" s="548"/>
      <c r="Q16" s="549"/>
      <c r="R16" s="550" t="s">
        <v>141</v>
      </c>
      <c r="S16" s="551"/>
      <c r="T16" s="551"/>
      <c r="U16" s="551"/>
      <c r="V16" s="552"/>
      <c r="W16" s="434"/>
      <c r="X16" s="435"/>
      <c r="Y16" s="435"/>
      <c r="Z16" s="435"/>
      <c r="AA16" s="435"/>
      <c r="AB16" s="424"/>
      <c r="AC16" s="531">
        <v>13.7</v>
      </c>
      <c r="AD16" s="532"/>
      <c r="AE16" s="532"/>
      <c r="AF16" s="532"/>
      <c r="AG16" s="533"/>
      <c r="AH16" s="531">
        <v>14.8</v>
      </c>
      <c r="AI16" s="532"/>
      <c r="AJ16" s="532"/>
      <c r="AK16" s="532"/>
      <c r="AL16" s="534"/>
      <c r="AM16" s="473"/>
      <c r="AN16" s="474"/>
      <c r="AO16" s="474"/>
      <c r="AP16" s="474"/>
      <c r="AQ16" s="474"/>
      <c r="AR16" s="474"/>
      <c r="AS16" s="474"/>
      <c r="AT16" s="475"/>
      <c r="AU16" s="476"/>
      <c r="AV16" s="477"/>
      <c r="AW16" s="477"/>
      <c r="AX16" s="477"/>
      <c r="AY16" s="478" t="s">
        <v>142</v>
      </c>
      <c r="AZ16" s="479"/>
      <c r="BA16" s="479"/>
      <c r="BB16" s="479"/>
      <c r="BC16" s="479"/>
      <c r="BD16" s="479"/>
      <c r="BE16" s="479"/>
      <c r="BF16" s="479"/>
      <c r="BG16" s="479"/>
      <c r="BH16" s="479"/>
      <c r="BI16" s="479"/>
      <c r="BJ16" s="479"/>
      <c r="BK16" s="479"/>
      <c r="BL16" s="479"/>
      <c r="BM16" s="480"/>
      <c r="BN16" s="444">
        <v>6471583</v>
      </c>
      <c r="BO16" s="445"/>
      <c r="BP16" s="445"/>
      <c r="BQ16" s="445"/>
      <c r="BR16" s="445"/>
      <c r="BS16" s="445"/>
      <c r="BT16" s="445"/>
      <c r="BU16" s="446"/>
      <c r="BV16" s="444">
        <v>6210204</v>
      </c>
      <c r="BW16" s="445"/>
      <c r="BX16" s="445"/>
      <c r="BY16" s="445"/>
      <c r="BZ16" s="445"/>
      <c r="CA16" s="445"/>
      <c r="CB16" s="445"/>
      <c r="CC16" s="446"/>
      <c r="CD16" s="193"/>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
      <c r="A17" s="180"/>
      <c r="B17" s="510"/>
      <c r="C17" s="511"/>
      <c r="D17" s="511"/>
      <c r="E17" s="511"/>
      <c r="F17" s="511"/>
      <c r="G17" s="511"/>
      <c r="H17" s="511"/>
      <c r="I17" s="511"/>
      <c r="J17" s="511"/>
      <c r="K17" s="512"/>
      <c r="L17" s="194"/>
      <c r="M17" s="555" t="s">
        <v>143</v>
      </c>
      <c r="N17" s="556"/>
      <c r="O17" s="556"/>
      <c r="P17" s="556"/>
      <c r="Q17" s="557"/>
      <c r="R17" s="550" t="s">
        <v>144</v>
      </c>
      <c r="S17" s="551"/>
      <c r="T17" s="551"/>
      <c r="U17" s="551"/>
      <c r="V17" s="552"/>
      <c r="W17" s="460" t="s">
        <v>145</v>
      </c>
      <c r="X17" s="461"/>
      <c r="Y17" s="461"/>
      <c r="Z17" s="461"/>
      <c r="AA17" s="461"/>
      <c r="AB17" s="451"/>
      <c r="AC17" s="495">
        <v>8232</v>
      </c>
      <c r="AD17" s="496"/>
      <c r="AE17" s="496"/>
      <c r="AF17" s="496"/>
      <c r="AG17" s="538"/>
      <c r="AH17" s="495">
        <v>8073</v>
      </c>
      <c r="AI17" s="496"/>
      <c r="AJ17" s="496"/>
      <c r="AK17" s="496"/>
      <c r="AL17" s="497"/>
      <c r="AM17" s="473"/>
      <c r="AN17" s="474"/>
      <c r="AO17" s="474"/>
      <c r="AP17" s="474"/>
      <c r="AQ17" s="474"/>
      <c r="AR17" s="474"/>
      <c r="AS17" s="474"/>
      <c r="AT17" s="475"/>
      <c r="AU17" s="476"/>
      <c r="AV17" s="477"/>
      <c r="AW17" s="477"/>
      <c r="AX17" s="477"/>
      <c r="AY17" s="478" t="s">
        <v>146</v>
      </c>
      <c r="AZ17" s="479"/>
      <c r="BA17" s="479"/>
      <c r="BB17" s="479"/>
      <c r="BC17" s="479"/>
      <c r="BD17" s="479"/>
      <c r="BE17" s="479"/>
      <c r="BF17" s="479"/>
      <c r="BG17" s="479"/>
      <c r="BH17" s="479"/>
      <c r="BI17" s="479"/>
      <c r="BJ17" s="479"/>
      <c r="BK17" s="479"/>
      <c r="BL17" s="479"/>
      <c r="BM17" s="480"/>
      <c r="BN17" s="444">
        <v>6722884</v>
      </c>
      <c r="BO17" s="445"/>
      <c r="BP17" s="445"/>
      <c r="BQ17" s="445"/>
      <c r="BR17" s="445"/>
      <c r="BS17" s="445"/>
      <c r="BT17" s="445"/>
      <c r="BU17" s="446"/>
      <c r="BV17" s="444">
        <v>6369365</v>
      </c>
      <c r="BW17" s="445"/>
      <c r="BX17" s="445"/>
      <c r="BY17" s="445"/>
      <c r="BZ17" s="445"/>
      <c r="CA17" s="445"/>
      <c r="CB17" s="445"/>
      <c r="CC17" s="446"/>
      <c r="CD17" s="193"/>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
      <c r="A18" s="180"/>
      <c r="B18" s="566" t="s">
        <v>147</v>
      </c>
      <c r="C18" s="487"/>
      <c r="D18" s="487"/>
      <c r="E18" s="567"/>
      <c r="F18" s="567"/>
      <c r="G18" s="567"/>
      <c r="H18" s="567"/>
      <c r="I18" s="567"/>
      <c r="J18" s="567"/>
      <c r="K18" s="567"/>
      <c r="L18" s="568">
        <v>13.91</v>
      </c>
      <c r="M18" s="568"/>
      <c r="N18" s="568"/>
      <c r="O18" s="568"/>
      <c r="P18" s="568"/>
      <c r="Q18" s="568"/>
      <c r="R18" s="569"/>
      <c r="S18" s="569"/>
      <c r="T18" s="569"/>
      <c r="U18" s="569"/>
      <c r="V18" s="570"/>
      <c r="W18" s="462"/>
      <c r="X18" s="463"/>
      <c r="Y18" s="463"/>
      <c r="Z18" s="463"/>
      <c r="AA18" s="463"/>
      <c r="AB18" s="454"/>
      <c r="AC18" s="571">
        <v>85.6</v>
      </c>
      <c r="AD18" s="572"/>
      <c r="AE18" s="572"/>
      <c r="AF18" s="572"/>
      <c r="AG18" s="573"/>
      <c r="AH18" s="571">
        <v>84.6</v>
      </c>
      <c r="AI18" s="572"/>
      <c r="AJ18" s="572"/>
      <c r="AK18" s="572"/>
      <c r="AL18" s="574"/>
      <c r="AM18" s="473"/>
      <c r="AN18" s="474"/>
      <c r="AO18" s="474"/>
      <c r="AP18" s="474"/>
      <c r="AQ18" s="474"/>
      <c r="AR18" s="474"/>
      <c r="AS18" s="474"/>
      <c r="AT18" s="475"/>
      <c r="AU18" s="476"/>
      <c r="AV18" s="477"/>
      <c r="AW18" s="477"/>
      <c r="AX18" s="477"/>
      <c r="AY18" s="478" t="s">
        <v>148</v>
      </c>
      <c r="AZ18" s="479"/>
      <c r="BA18" s="479"/>
      <c r="BB18" s="479"/>
      <c r="BC18" s="479"/>
      <c r="BD18" s="479"/>
      <c r="BE18" s="479"/>
      <c r="BF18" s="479"/>
      <c r="BG18" s="479"/>
      <c r="BH18" s="479"/>
      <c r="BI18" s="479"/>
      <c r="BJ18" s="479"/>
      <c r="BK18" s="479"/>
      <c r="BL18" s="479"/>
      <c r="BM18" s="480"/>
      <c r="BN18" s="444">
        <v>7362323</v>
      </c>
      <c r="BO18" s="445"/>
      <c r="BP18" s="445"/>
      <c r="BQ18" s="445"/>
      <c r="BR18" s="445"/>
      <c r="BS18" s="445"/>
      <c r="BT18" s="445"/>
      <c r="BU18" s="446"/>
      <c r="BV18" s="444">
        <v>7266891</v>
      </c>
      <c r="BW18" s="445"/>
      <c r="BX18" s="445"/>
      <c r="BY18" s="445"/>
      <c r="BZ18" s="445"/>
      <c r="CA18" s="445"/>
      <c r="CB18" s="445"/>
      <c r="CC18" s="446"/>
      <c r="CD18" s="193"/>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
      <c r="A19" s="180"/>
      <c r="B19" s="566" t="s">
        <v>149</v>
      </c>
      <c r="C19" s="487"/>
      <c r="D19" s="487"/>
      <c r="E19" s="567"/>
      <c r="F19" s="567"/>
      <c r="G19" s="567"/>
      <c r="H19" s="567"/>
      <c r="I19" s="567"/>
      <c r="J19" s="567"/>
      <c r="K19" s="567"/>
      <c r="L19" s="575">
        <v>2027</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150</v>
      </c>
      <c r="AZ19" s="479"/>
      <c r="BA19" s="479"/>
      <c r="BB19" s="479"/>
      <c r="BC19" s="479"/>
      <c r="BD19" s="479"/>
      <c r="BE19" s="479"/>
      <c r="BF19" s="479"/>
      <c r="BG19" s="479"/>
      <c r="BH19" s="479"/>
      <c r="BI19" s="479"/>
      <c r="BJ19" s="479"/>
      <c r="BK19" s="479"/>
      <c r="BL19" s="479"/>
      <c r="BM19" s="480"/>
      <c r="BN19" s="444">
        <v>11921871</v>
      </c>
      <c r="BO19" s="445"/>
      <c r="BP19" s="445"/>
      <c r="BQ19" s="445"/>
      <c r="BR19" s="445"/>
      <c r="BS19" s="445"/>
      <c r="BT19" s="445"/>
      <c r="BU19" s="446"/>
      <c r="BV19" s="444">
        <v>11805677</v>
      </c>
      <c r="BW19" s="445"/>
      <c r="BX19" s="445"/>
      <c r="BY19" s="445"/>
      <c r="BZ19" s="445"/>
      <c r="CA19" s="445"/>
      <c r="CB19" s="445"/>
      <c r="CC19" s="446"/>
      <c r="CD19" s="193"/>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
      <c r="A20" s="180"/>
      <c r="B20" s="566" t="s">
        <v>151</v>
      </c>
      <c r="C20" s="487"/>
      <c r="D20" s="487"/>
      <c r="E20" s="567"/>
      <c r="F20" s="567"/>
      <c r="G20" s="567"/>
      <c r="H20" s="567"/>
      <c r="I20" s="567"/>
      <c r="J20" s="567"/>
      <c r="K20" s="567"/>
      <c r="L20" s="575">
        <v>11697</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93"/>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
      <c r="A21" s="180"/>
      <c r="B21" s="584" t="s">
        <v>152</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93"/>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15">
      <c r="A22" s="180"/>
      <c r="B22" s="614" t="s">
        <v>153</v>
      </c>
      <c r="C22" s="588"/>
      <c r="D22" s="589"/>
      <c r="E22" s="456" t="s">
        <v>1</v>
      </c>
      <c r="F22" s="461"/>
      <c r="G22" s="461"/>
      <c r="H22" s="461"/>
      <c r="I22" s="461"/>
      <c r="J22" s="461"/>
      <c r="K22" s="451"/>
      <c r="L22" s="456" t="s">
        <v>154</v>
      </c>
      <c r="M22" s="461"/>
      <c r="N22" s="461"/>
      <c r="O22" s="461"/>
      <c r="P22" s="451"/>
      <c r="Q22" s="619" t="s">
        <v>155</v>
      </c>
      <c r="R22" s="620"/>
      <c r="S22" s="620"/>
      <c r="T22" s="620"/>
      <c r="U22" s="620"/>
      <c r="V22" s="621"/>
      <c r="W22" s="587" t="s">
        <v>156</v>
      </c>
      <c r="X22" s="588"/>
      <c r="Y22" s="589"/>
      <c r="Z22" s="456" t="s">
        <v>1</v>
      </c>
      <c r="AA22" s="461"/>
      <c r="AB22" s="461"/>
      <c r="AC22" s="461"/>
      <c r="AD22" s="461"/>
      <c r="AE22" s="461"/>
      <c r="AF22" s="461"/>
      <c r="AG22" s="451"/>
      <c r="AH22" s="625" t="s">
        <v>157</v>
      </c>
      <c r="AI22" s="461"/>
      <c r="AJ22" s="461"/>
      <c r="AK22" s="461"/>
      <c r="AL22" s="451"/>
      <c r="AM22" s="625" t="s">
        <v>158</v>
      </c>
      <c r="AN22" s="626"/>
      <c r="AO22" s="626"/>
      <c r="AP22" s="626"/>
      <c r="AQ22" s="626"/>
      <c r="AR22" s="627"/>
      <c r="AS22" s="619" t="s">
        <v>155</v>
      </c>
      <c r="AT22" s="620"/>
      <c r="AU22" s="620"/>
      <c r="AV22" s="620"/>
      <c r="AW22" s="620"/>
      <c r="AX22" s="631"/>
      <c r="AY22" s="404" t="s">
        <v>159</v>
      </c>
      <c r="AZ22" s="405"/>
      <c r="BA22" s="405"/>
      <c r="BB22" s="405"/>
      <c r="BC22" s="405"/>
      <c r="BD22" s="405"/>
      <c r="BE22" s="405"/>
      <c r="BF22" s="405"/>
      <c r="BG22" s="405"/>
      <c r="BH22" s="405"/>
      <c r="BI22" s="405"/>
      <c r="BJ22" s="405"/>
      <c r="BK22" s="405"/>
      <c r="BL22" s="405"/>
      <c r="BM22" s="406"/>
      <c r="BN22" s="407">
        <v>5919892</v>
      </c>
      <c r="BO22" s="408"/>
      <c r="BP22" s="408"/>
      <c r="BQ22" s="408"/>
      <c r="BR22" s="408"/>
      <c r="BS22" s="408"/>
      <c r="BT22" s="408"/>
      <c r="BU22" s="409"/>
      <c r="BV22" s="407">
        <v>6011121</v>
      </c>
      <c r="BW22" s="408"/>
      <c r="BX22" s="408"/>
      <c r="BY22" s="408"/>
      <c r="BZ22" s="408"/>
      <c r="CA22" s="408"/>
      <c r="CB22" s="408"/>
      <c r="CC22" s="409"/>
      <c r="CD22" s="193"/>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15">
      <c r="A23" s="180"/>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160</v>
      </c>
      <c r="AZ23" s="479"/>
      <c r="BA23" s="479"/>
      <c r="BB23" s="479"/>
      <c r="BC23" s="479"/>
      <c r="BD23" s="479"/>
      <c r="BE23" s="479"/>
      <c r="BF23" s="479"/>
      <c r="BG23" s="479"/>
      <c r="BH23" s="479"/>
      <c r="BI23" s="479"/>
      <c r="BJ23" s="479"/>
      <c r="BK23" s="479"/>
      <c r="BL23" s="479"/>
      <c r="BM23" s="480"/>
      <c r="BN23" s="444">
        <v>5430691</v>
      </c>
      <c r="BO23" s="445"/>
      <c r="BP23" s="445"/>
      <c r="BQ23" s="445"/>
      <c r="BR23" s="445"/>
      <c r="BS23" s="445"/>
      <c r="BT23" s="445"/>
      <c r="BU23" s="446"/>
      <c r="BV23" s="444">
        <v>5532739</v>
      </c>
      <c r="BW23" s="445"/>
      <c r="BX23" s="445"/>
      <c r="BY23" s="445"/>
      <c r="BZ23" s="445"/>
      <c r="CA23" s="445"/>
      <c r="CB23" s="445"/>
      <c r="CC23" s="446"/>
      <c r="CD23" s="193"/>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
      <c r="A24" s="180"/>
      <c r="B24" s="615"/>
      <c r="C24" s="591"/>
      <c r="D24" s="592"/>
      <c r="E24" s="494" t="s">
        <v>161</v>
      </c>
      <c r="F24" s="474"/>
      <c r="G24" s="474"/>
      <c r="H24" s="474"/>
      <c r="I24" s="474"/>
      <c r="J24" s="474"/>
      <c r="K24" s="475"/>
      <c r="L24" s="495">
        <v>1</v>
      </c>
      <c r="M24" s="496"/>
      <c r="N24" s="496"/>
      <c r="O24" s="496"/>
      <c r="P24" s="538"/>
      <c r="Q24" s="495">
        <v>7730</v>
      </c>
      <c r="R24" s="496"/>
      <c r="S24" s="496"/>
      <c r="T24" s="496"/>
      <c r="U24" s="496"/>
      <c r="V24" s="538"/>
      <c r="W24" s="590"/>
      <c r="X24" s="591"/>
      <c r="Y24" s="592"/>
      <c r="Z24" s="494" t="s">
        <v>162</v>
      </c>
      <c r="AA24" s="474"/>
      <c r="AB24" s="474"/>
      <c r="AC24" s="474"/>
      <c r="AD24" s="474"/>
      <c r="AE24" s="474"/>
      <c r="AF24" s="474"/>
      <c r="AG24" s="475"/>
      <c r="AH24" s="495">
        <v>207</v>
      </c>
      <c r="AI24" s="496"/>
      <c r="AJ24" s="496"/>
      <c r="AK24" s="496"/>
      <c r="AL24" s="538"/>
      <c r="AM24" s="495">
        <v>616860</v>
      </c>
      <c r="AN24" s="496"/>
      <c r="AO24" s="496"/>
      <c r="AP24" s="496"/>
      <c r="AQ24" s="496"/>
      <c r="AR24" s="538"/>
      <c r="AS24" s="495">
        <v>2980</v>
      </c>
      <c r="AT24" s="496"/>
      <c r="AU24" s="496"/>
      <c r="AV24" s="496"/>
      <c r="AW24" s="496"/>
      <c r="AX24" s="497"/>
      <c r="AY24" s="560" t="s">
        <v>163</v>
      </c>
      <c r="AZ24" s="561"/>
      <c r="BA24" s="561"/>
      <c r="BB24" s="561"/>
      <c r="BC24" s="561"/>
      <c r="BD24" s="561"/>
      <c r="BE24" s="561"/>
      <c r="BF24" s="561"/>
      <c r="BG24" s="561"/>
      <c r="BH24" s="561"/>
      <c r="BI24" s="561"/>
      <c r="BJ24" s="561"/>
      <c r="BK24" s="561"/>
      <c r="BL24" s="561"/>
      <c r="BM24" s="562"/>
      <c r="BN24" s="444">
        <v>2923396</v>
      </c>
      <c r="BO24" s="445"/>
      <c r="BP24" s="445"/>
      <c r="BQ24" s="445"/>
      <c r="BR24" s="445"/>
      <c r="BS24" s="445"/>
      <c r="BT24" s="445"/>
      <c r="BU24" s="446"/>
      <c r="BV24" s="444">
        <v>2728361</v>
      </c>
      <c r="BW24" s="445"/>
      <c r="BX24" s="445"/>
      <c r="BY24" s="445"/>
      <c r="BZ24" s="445"/>
      <c r="CA24" s="445"/>
      <c r="CB24" s="445"/>
      <c r="CC24" s="446"/>
      <c r="CD24" s="193"/>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15">
      <c r="A25" s="180"/>
      <c r="B25" s="615"/>
      <c r="C25" s="591"/>
      <c r="D25" s="592"/>
      <c r="E25" s="494" t="s">
        <v>164</v>
      </c>
      <c r="F25" s="474"/>
      <c r="G25" s="474"/>
      <c r="H25" s="474"/>
      <c r="I25" s="474"/>
      <c r="J25" s="474"/>
      <c r="K25" s="475"/>
      <c r="L25" s="495">
        <v>1</v>
      </c>
      <c r="M25" s="496"/>
      <c r="N25" s="496"/>
      <c r="O25" s="496"/>
      <c r="P25" s="538"/>
      <c r="Q25" s="495">
        <v>6340</v>
      </c>
      <c r="R25" s="496"/>
      <c r="S25" s="496"/>
      <c r="T25" s="496"/>
      <c r="U25" s="496"/>
      <c r="V25" s="538"/>
      <c r="W25" s="590"/>
      <c r="X25" s="591"/>
      <c r="Y25" s="592"/>
      <c r="Z25" s="494" t="s">
        <v>165</v>
      </c>
      <c r="AA25" s="474"/>
      <c r="AB25" s="474"/>
      <c r="AC25" s="474"/>
      <c r="AD25" s="474"/>
      <c r="AE25" s="474"/>
      <c r="AF25" s="474"/>
      <c r="AG25" s="475"/>
      <c r="AH25" s="495" t="s">
        <v>121</v>
      </c>
      <c r="AI25" s="496"/>
      <c r="AJ25" s="496"/>
      <c r="AK25" s="496"/>
      <c r="AL25" s="538"/>
      <c r="AM25" s="495" t="s">
        <v>121</v>
      </c>
      <c r="AN25" s="496"/>
      <c r="AO25" s="496"/>
      <c r="AP25" s="496"/>
      <c r="AQ25" s="496"/>
      <c r="AR25" s="538"/>
      <c r="AS25" s="495" t="s">
        <v>121</v>
      </c>
      <c r="AT25" s="496"/>
      <c r="AU25" s="496"/>
      <c r="AV25" s="496"/>
      <c r="AW25" s="496"/>
      <c r="AX25" s="497"/>
      <c r="AY25" s="404" t="s">
        <v>166</v>
      </c>
      <c r="AZ25" s="405"/>
      <c r="BA25" s="405"/>
      <c r="BB25" s="405"/>
      <c r="BC25" s="405"/>
      <c r="BD25" s="405"/>
      <c r="BE25" s="405"/>
      <c r="BF25" s="405"/>
      <c r="BG25" s="405"/>
      <c r="BH25" s="405"/>
      <c r="BI25" s="405"/>
      <c r="BJ25" s="405"/>
      <c r="BK25" s="405"/>
      <c r="BL25" s="405"/>
      <c r="BM25" s="406"/>
      <c r="BN25" s="407">
        <v>4497450</v>
      </c>
      <c r="BO25" s="408"/>
      <c r="BP25" s="408"/>
      <c r="BQ25" s="408"/>
      <c r="BR25" s="408"/>
      <c r="BS25" s="408"/>
      <c r="BT25" s="408"/>
      <c r="BU25" s="409"/>
      <c r="BV25" s="407">
        <v>2009588</v>
      </c>
      <c r="BW25" s="408"/>
      <c r="BX25" s="408"/>
      <c r="BY25" s="408"/>
      <c r="BZ25" s="408"/>
      <c r="CA25" s="408"/>
      <c r="CB25" s="408"/>
      <c r="CC25" s="409"/>
      <c r="CD25" s="193"/>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15">
      <c r="A26" s="180"/>
      <c r="B26" s="615"/>
      <c r="C26" s="591"/>
      <c r="D26" s="592"/>
      <c r="E26" s="494" t="s">
        <v>167</v>
      </c>
      <c r="F26" s="474"/>
      <c r="G26" s="474"/>
      <c r="H26" s="474"/>
      <c r="I26" s="474"/>
      <c r="J26" s="474"/>
      <c r="K26" s="475"/>
      <c r="L26" s="495">
        <v>1</v>
      </c>
      <c r="M26" s="496"/>
      <c r="N26" s="496"/>
      <c r="O26" s="496"/>
      <c r="P26" s="538"/>
      <c r="Q26" s="495">
        <v>6030</v>
      </c>
      <c r="R26" s="496"/>
      <c r="S26" s="496"/>
      <c r="T26" s="496"/>
      <c r="U26" s="496"/>
      <c r="V26" s="538"/>
      <c r="W26" s="590"/>
      <c r="X26" s="591"/>
      <c r="Y26" s="592"/>
      <c r="Z26" s="494" t="s">
        <v>168</v>
      </c>
      <c r="AA26" s="596"/>
      <c r="AB26" s="596"/>
      <c r="AC26" s="596"/>
      <c r="AD26" s="596"/>
      <c r="AE26" s="596"/>
      <c r="AF26" s="596"/>
      <c r="AG26" s="597"/>
      <c r="AH26" s="495">
        <v>6</v>
      </c>
      <c r="AI26" s="496"/>
      <c r="AJ26" s="496"/>
      <c r="AK26" s="496"/>
      <c r="AL26" s="538"/>
      <c r="AM26" s="495">
        <v>16350</v>
      </c>
      <c r="AN26" s="496"/>
      <c r="AO26" s="496"/>
      <c r="AP26" s="496"/>
      <c r="AQ26" s="496"/>
      <c r="AR26" s="538"/>
      <c r="AS26" s="495">
        <v>2725</v>
      </c>
      <c r="AT26" s="496"/>
      <c r="AU26" s="496"/>
      <c r="AV26" s="496"/>
      <c r="AW26" s="496"/>
      <c r="AX26" s="497"/>
      <c r="AY26" s="447" t="s">
        <v>169</v>
      </c>
      <c r="AZ26" s="448"/>
      <c r="BA26" s="448"/>
      <c r="BB26" s="448"/>
      <c r="BC26" s="448"/>
      <c r="BD26" s="448"/>
      <c r="BE26" s="448"/>
      <c r="BF26" s="448"/>
      <c r="BG26" s="448"/>
      <c r="BH26" s="448"/>
      <c r="BI26" s="448"/>
      <c r="BJ26" s="448"/>
      <c r="BK26" s="448"/>
      <c r="BL26" s="448"/>
      <c r="BM26" s="449"/>
      <c r="BN26" s="444" t="s">
        <v>121</v>
      </c>
      <c r="BO26" s="445"/>
      <c r="BP26" s="445"/>
      <c r="BQ26" s="445"/>
      <c r="BR26" s="445"/>
      <c r="BS26" s="445"/>
      <c r="BT26" s="445"/>
      <c r="BU26" s="446"/>
      <c r="BV26" s="444" t="s">
        <v>121</v>
      </c>
      <c r="BW26" s="445"/>
      <c r="BX26" s="445"/>
      <c r="BY26" s="445"/>
      <c r="BZ26" s="445"/>
      <c r="CA26" s="445"/>
      <c r="CB26" s="445"/>
      <c r="CC26" s="446"/>
      <c r="CD26" s="193"/>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
      <c r="A27" s="180"/>
      <c r="B27" s="615"/>
      <c r="C27" s="591"/>
      <c r="D27" s="592"/>
      <c r="E27" s="494" t="s">
        <v>170</v>
      </c>
      <c r="F27" s="474"/>
      <c r="G27" s="474"/>
      <c r="H27" s="474"/>
      <c r="I27" s="474"/>
      <c r="J27" s="474"/>
      <c r="K27" s="475"/>
      <c r="L27" s="495">
        <v>1</v>
      </c>
      <c r="M27" s="496"/>
      <c r="N27" s="496"/>
      <c r="O27" s="496"/>
      <c r="P27" s="538"/>
      <c r="Q27" s="495">
        <v>3210</v>
      </c>
      <c r="R27" s="496"/>
      <c r="S27" s="496"/>
      <c r="T27" s="496"/>
      <c r="U27" s="496"/>
      <c r="V27" s="538"/>
      <c r="W27" s="590"/>
      <c r="X27" s="591"/>
      <c r="Y27" s="592"/>
      <c r="Z27" s="494" t="s">
        <v>171</v>
      </c>
      <c r="AA27" s="474"/>
      <c r="AB27" s="474"/>
      <c r="AC27" s="474"/>
      <c r="AD27" s="474"/>
      <c r="AE27" s="474"/>
      <c r="AF27" s="474"/>
      <c r="AG27" s="475"/>
      <c r="AH27" s="495">
        <v>17</v>
      </c>
      <c r="AI27" s="496"/>
      <c r="AJ27" s="496"/>
      <c r="AK27" s="496"/>
      <c r="AL27" s="538"/>
      <c r="AM27" s="495">
        <v>53844</v>
      </c>
      <c r="AN27" s="496"/>
      <c r="AO27" s="496"/>
      <c r="AP27" s="496"/>
      <c r="AQ27" s="496"/>
      <c r="AR27" s="538"/>
      <c r="AS27" s="495">
        <v>3167</v>
      </c>
      <c r="AT27" s="496"/>
      <c r="AU27" s="496"/>
      <c r="AV27" s="496"/>
      <c r="AW27" s="496"/>
      <c r="AX27" s="497"/>
      <c r="AY27" s="539" t="s">
        <v>172</v>
      </c>
      <c r="AZ27" s="540"/>
      <c r="BA27" s="540"/>
      <c r="BB27" s="540"/>
      <c r="BC27" s="540"/>
      <c r="BD27" s="540"/>
      <c r="BE27" s="540"/>
      <c r="BF27" s="540"/>
      <c r="BG27" s="540"/>
      <c r="BH27" s="540"/>
      <c r="BI27" s="540"/>
      <c r="BJ27" s="540"/>
      <c r="BK27" s="540"/>
      <c r="BL27" s="540"/>
      <c r="BM27" s="541"/>
      <c r="BN27" s="563">
        <v>498724</v>
      </c>
      <c r="BO27" s="564"/>
      <c r="BP27" s="564"/>
      <c r="BQ27" s="564"/>
      <c r="BR27" s="564"/>
      <c r="BS27" s="564"/>
      <c r="BT27" s="564"/>
      <c r="BU27" s="565"/>
      <c r="BV27" s="563">
        <v>498724</v>
      </c>
      <c r="BW27" s="564"/>
      <c r="BX27" s="564"/>
      <c r="BY27" s="564"/>
      <c r="BZ27" s="564"/>
      <c r="CA27" s="564"/>
      <c r="CB27" s="564"/>
      <c r="CC27" s="565"/>
      <c r="CD27" s="195"/>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15">
      <c r="A28" s="180"/>
      <c r="B28" s="615"/>
      <c r="C28" s="591"/>
      <c r="D28" s="592"/>
      <c r="E28" s="494" t="s">
        <v>173</v>
      </c>
      <c r="F28" s="474"/>
      <c r="G28" s="474"/>
      <c r="H28" s="474"/>
      <c r="I28" s="474"/>
      <c r="J28" s="474"/>
      <c r="K28" s="475"/>
      <c r="L28" s="495">
        <v>1</v>
      </c>
      <c r="M28" s="496"/>
      <c r="N28" s="496"/>
      <c r="O28" s="496"/>
      <c r="P28" s="538"/>
      <c r="Q28" s="495">
        <v>2660</v>
      </c>
      <c r="R28" s="496"/>
      <c r="S28" s="496"/>
      <c r="T28" s="496"/>
      <c r="U28" s="496"/>
      <c r="V28" s="538"/>
      <c r="W28" s="590"/>
      <c r="X28" s="591"/>
      <c r="Y28" s="592"/>
      <c r="Z28" s="494" t="s">
        <v>174</v>
      </c>
      <c r="AA28" s="474"/>
      <c r="AB28" s="474"/>
      <c r="AC28" s="474"/>
      <c r="AD28" s="474"/>
      <c r="AE28" s="474"/>
      <c r="AF28" s="474"/>
      <c r="AG28" s="475"/>
      <c r="AH28" s="495" t="s">
        <v>121</v>
      </c>
      <c r="AI28" s="496"/>
      <c r="AJ28" s="496"/>
      <c r="AK28" s="496"/>
      <c r="AL28" s="538"/>
      <c r="AM28" s="495" t="s">
        <v>121</v>
      </c>
      <c r="AN28" s="496"/>
      <c r="AO28" s="496"/>
      <c r="AP28" s="496"/>
      <c r="AQ28" s="496"/>
      <c r="AR28" s="538"/>
      <c r="AS28" s="495" t="s">
        <v>121</v>
      </c>
      <c r="AT28" s="496"/>
      <c r="AU28" s="496"/>
      <c r="AV28" s="496"/>
      <c r="AW28" s="496"/>
      <c r="AX28" s="497"/>
      <c r="AY28" s="598" t="s">
        <v>175</v>
      </c>
      <c r="AZ28" s="599"/>
      <c r="BA28" s="599"/>
      <c r="BB28" s="600"/>
      <c r="BC28" s="404" t="s">
        <v>46</v>
      </c>
      <c r="BD28" s="405"/>
      <c r="BE28" s="405"/>
      <c r="BF28" s="405"/>
      <c r="BG28" s="405"/>
      <c r="BH28" s="405"/>
      <c r="BI28" s="405"/>
      <c r="BJ28" s="405"/>
      <c r="BK28" s="405"/>
      <c r="BL28" s="405"/>
      <c r="BM28" s="406"/>
      <c r="BN28" s="407">
        <v>5748021</v>
      </c>
      <c r="BO28" s="408"/>
      <c r="BP28" s="408"/>
      <c r="BQ28" s="408"/>
      <c r="BR28" s="408"/>
      <c r="BS28" s="408"/>
      <c r="BT28" s="408"/>
      <c r="BU28" s="409"/>
      <c r="BV28" s="407">
        <v>4768937</v>
      </c>
      <c r="BW28" s="408"/>
      <c r="BX28" s="408"/>
      <c r="BY28" s="408"/>
      <c r="BZ28" s="408"/>
      <c r="CA28" s="408"/>
      <c r="CB28" s="408"/>
      <c r="CC28" s="409"/>
      <c r="CD28" s="193"/>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15">
      <c r="A29" s="180"/>
      <c r="B29" s="615"/>
      <c r="C29" s="591"/>
      <c r="D29" s="592"/>
      <c r="E29" s="494" t="s">
        <v>176</v>
      </c>
      <c r="F29" s="474"/>
      <c r="G29" s="474"/>
      <c r="H29" s="474"/>
      <c r="I29" s="474"/>
      <c r="J29" s="474"/>
      <c r="K29" s="475"/>
      <c r="L29" s="495">
        <v>17</v>
      </c>
      <c r="M29" s="496"/>
      <c r="N29" s="496"/>
      <c r="O29" s="496"/>
      <c r="P29" s="538"/>
      <c r="Q29" s="495">
        <v>2460</v>
      </c>
      <c r="R29" s="496"/>
      <c r="S29" s="496"/>
      <c r="T29" s="496"/>
      <c r="U29" s="496"/>
      <c r="V29" s="538"/>
      <c r="W29" s="593"/>
      <c r="X29" s="594"/>
      <c r="Y29" s="595"/>
      <c r="Z29" s="494" t="s">
        <v>177</v>
      </c>
      <c r="AA29" s="474"/>
      <c r="AB29" s="474"/>
      <c r="AC29" s="474"/>
      <c r="AD29" s="474"/>
      <c r="AE29" s="474"/>
      <c r="AF29" s="474"/>
      <c r="AG29" s="475"/>
      <c r="AH29" s="495">
        <v>224</v>
      </c>
      <c r="AI29" s="496"/>
      <c r="AJ29" s="496"/>
      <c r="AK29" s="496"/>
      <c r="AL29" s="538"/>
      <c r="AM29" s="495">
        <v>670704</v>
      </c>
      <c r="AN29" s="496"/>
      <c r="AO29" s="496"/>
      <c r="AP29" s="496"/>
      <c r="AQ29" s="496"/>
      <c r="AR29" s="538"/>
      <c r="AS29" s="495">
        <v>2994</v>
      </c>
      <c r="AT29" s="496"/>
      <c r="AU29" s="496"/>
      <c r="AV29" s="496"/>
      <c r="AW29" s="496"/>
      <c r="AX29" s="497"/>
      <c r="AY29" s="601"/>
      <c r="AZ29" s="602"/>
      <c r="BA29" s="602"/>
      <c r="BB29" s="603"/>
      <c r="BC29" s="478" t="s">
        <v>178</v>
      </c>
      <c r="BD29" s="479"/>
      <c r="BE29" s="479"/>
      <c r="BF29" s="479"/>
      <c r="BG29" s="479"/>
      <c r="BH29" s="479"/>
      <c r="BI29" s="479"/>
      <c r="BJ29" s="479"/>
      <c r="BK29" s="479"/>
      <c r="BL29" s="479"/>
      <c r="BM29" s="480"/>
      <c r="BN29" s="444">
        <v>363324</v>
      </c>
      <c r="BO29" s="445"/>
      <c r="BP29" s="445"/>
      <c r="BQ29" s="445"/>
      <c r="BR29" s="445"/>
      <c r="BS29" s="445"/>
      <c r="BT29" s="445"/>
      <c r="BU29" s="446"/>
      <c r="BV29" s="444">
        <v>341512</v>
      </c>
      <c r="BW29" s="445"/>
      <c r="BX29" s="445"/>
      <c r="BY29" s="445"/>
      <c r="BZ29" s="445"/>
      <c r="CA29" s="445"/>
      <c r="CB29" s="445"/>
      <c r="CC29" s="446"/>
      <c r="CD29" s="195"/>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
      <c r="A30" s="180"/>
      <c r="B30" s="616"/>
      <c r="C30" s="617"/>
      <c r="D30" s="618"/>
      <c r="E30" s="498"/>
      <c r="F30" s="499"/>
      <c r="G30" s="499"/>
      <c r="H30" s="499"/>
      <c r="I30" s="499"/>
      <c r="J30" s="499"/>
      <c r="K30" s="500"/>
      <c r="L30" s="608"/>
      <c r="M30" s="609"/>
      <c r="N30" s="609"/>
      <c r="O30" s="609"/>
      <c r="P30" s="610"/>
      <c r="Q30" s="608"/>
      <c r="R30" s="609"/>
      <c r="S30" s="609"/>
      <c r="T30" s="609"/>
      <c r="U30" s="609"/>
      <c r="V30" s="610"/>
      <c r="W30" s="611" t="s">
        <v>179</v>
      </c>
      <c r="X30" s="612"/>
      <c r="Y30" s="612"/>
      <c r="Z30" s="612"/>
      <c r="AA30" s="612"/>
      <c r="AB30" s="612"/>
      <c r="AC30" s="612"/>
      <c r="AD30" s="612"/>
      <c r="AE30" s="612"/>
      <c r="AF30" s="612"/>
      <c r="AG30" s="613"/>
      <c r="AH30" s="571">
        <v>95.2</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48</v>
      </c>
      <c r="BD30" s="561"/>
      <c r="BE30" s="561"/>
      <c r="BF30" s="561"/>
      <c r="BG30" s="561"/>
      <c r="BH30" s="561"/>
      <c r="BI30" s="561"/>
      <c r="BJ30" s="561"/>
      <c r="BK30" s="561"/>
      <c r="BL30" s="561"/>
      <c r="BM30" s="562"/>
      <c r="BN30" s="563">
        <v>4235463</v>
      </c>
      <c r="BO30" s="564"/>
      <c r="BP30" s="564"/>
      <c r="BQ30" s="564"/>
      <c r="BR30" s="564"/>
      <c r="BS30" s="564"/>
      <c r="BT30" s="564"/>
      <c r="BU30" s="565"/>
      <c r="BV30" s="563">
        <v>5457895</v>
      </c>
      <c r="BW30" s="564"/>
      <c r="BX30" s="564"/>
      <c r="BY30" s="564"/>
      <c r="BZ30" s="564"/>
      <c r="CA30" s="564"/>
      <c r="CB30" s="564"/>
      <c r="CC30" s="56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607" t="s">
        <v>180</v>
      </c>
      <c r="D32" s="607"/>
      <c r="E32" s="607"/>
      <c r="F32" s="607"/>
      <c r="G32" s="607"/>
      <c r="H32" s="607"/>
      <c r="I32" s="607"/>
      <c r="J32" s="607"/>
      <c r="K32" s="607"/>
      <c r="L32" s="607"/>
      <c r="M32" s="607"/>
      <c r="N32" s="607"/>
      <c r="O32" s="607"/>
      <c r="P32" s="607"/>
      <c r="Q32" s="607"/>
      <c r="R32" s="607"/>
      <c r="S32" s="607"/>
      <c r="U32" s="448" t="s">
        <v>181</v>
      </c>
      <c r="V32" s="448"/>
      <c r="W32" s="448"/>
      <c r="X32" s="448"/>
      <c r="Y32" s="448"/>
      <c r="Z32" s="448"/>
      <c r="AA32" s="448"/>
      <c r="AB32" s="448"/>
      <c r="AC32" s="448"/>
      <c r="AD32" s="448"/>
      <c r="AE32" s="448"/>
      <c r="AF32" s="448"/>
      <c r="AG32" s="448"/>
      <c r="AH32" s="448"/>
      <c r="AI32" s="448"/>
      <c r="AJ32" s="448"/>
      <c r="AK32" s="448"/>
      <c r="AM32" s="448" t="s">
        <v>182</v>
      </c>
      <c r="AN32" s="448"/>
      <c r="AO32" s="448"/>
      <c r="AP32" s="448"/>
      <c r="AQ32" s="448"/>
      <c r="AR32" s="448"/>
      <c r="AS32" s="448"/>
      <c r="AT32" s="448"/>
      <c r="AU32" s="448"/>
      <c r="AV32" s="448"/>
      <c r="AW32" s="448"/>
      <c r="AX32" s="448"/>
      <c r="AY32" s="448"/>
      <c r="AZ32" s="448"/>
      <c r="BA32" s="448"/>
      <c r="BB32" s="448"/>
      <c r="BC32" s="448"/>
      <c r="BE32" s="448" t="s">
        <v>183</v>
      </c>
      <c r="BF32" s="448"/>
      <c r="BG32" s="448"/>
      <c r="BH32" s="448"/>
      <c r="BI32" s="448"/>
      <c r="BJ32" s="448"/>
      <c r="BK32" s="448"/>
      <c r="BL32" s="448"/>
      <c r="BM32" s="448"/>
      <c r="BN32" s="448"/>
      <c r="BO32" s="448"/>
      <c r="BP32" s="448"/>
      <c r="BQ32" s="448"/>
      <c r="BR32" s="448"/>
      <c r="BS32" s="448"/>
      <c r="BT32" s="448"/>
      <c r="BU32" s="448"/>
      <c r="BW32" s="448" t="s">
        <v>184</v>
      </c>
      <c r="BX32" s="448"/>
      <c r="BY32" s="448"/>
      <c r="BZ32" s="448"/>
      <c r="CA32" s="448"/>
      <c r="CB32" s="448"/>
      <c r="CC32" s="448"/>
      <c r="CD32" s="448"/>
      <c r="CE32" s="448"/>
      <c r="CF32" s="448"/>
      <c r="CG32" s="448"/>
      <c r="CH32" s="448"/>
      <c r="CI32" s="448"/>
      <c r="CJ32" s="448"/>
      <c r="CK32" s="448"/>
      <c r="CL32" s="448"/>
      <c r="CM32" s="448"/>
      <c r="CO32" s="448" t="s">
        <v>185</v>
      </c>
      <c r="CP32" s="448"/>
      <c r="CQ32" s="448"/>
      <c r="CR32" s="448"/>
      <c r="CS32" s="448"/>
      <c r="CT32" s="448"/>
      <c r="CU32" s="448"/>
      <c r="CV32" s="448"/>
      <c r="CW32" s="448"/>
      <c r="CX32" s="448"/>
      <c r="CY32" s="448"/>
      <c r="CZ32" s="448"/>
      <c r="DA32" s="448"/>
      <c r="DB32" s="448"/>
      <c r="DC32" s="448"/>
      <c r="DD32" s="448"/>
      <c r="DE32" s="448"/>
      <c r="DI32" s="203"/>
    </row>
    <row r="33" spans="1:113" ht="13.5" customHeight="1" x14ac:dyDescent="0.15">
      <c r="A33" s="180"/>
      <c r="B33" s="204"/>
      <c r="C33" s="468" t="s">
        <v>186</v>
      </c>
      <c r="D33" s="468"/>
      <c r="E33" s="433" t="s">
        <v>187</v>
      </c>
      <c r="F33" s="433"/>
      <c r="G33" s="433"/>
      <c r="H33" s="433"/>
      <c r="I33" s="433"/>
      <c r="J33" s="433"/>
      <c r="K33" s="433"/>
      <c r="L33" s="433"/>
      <c r="M33" s="433"/>
      <c r="N33" s="433"/>
      <c r="O33" s="433"/>
      <c r="P33" s="433"/>
      <c r="Q33" s="433"/>
      <c r="R33" s="433"/>
      <c r="S33" s="433"/>
      <c r="T33" s="205"/>
      <c r="U33" s="468" t="s">
        <v>186</v>
      </c>
      <c r="V33" s="468"/>
      <c r="W33" s="433" t="s">
        <v>187</v>
      </c>
      <c r="X33" s="433"/>
      <c r="Y33" s="433"/>
      <c r="Z33" s="433"/>
      <c r="AA33" s="433"/>
      <c r="AB33" s="433"/>
      <c r="AC33" s="433"/>
      <c r="AD33" s="433"/>
      <c r="AE33" s="433"/>
      <c r="AF33" s="433"/>
      <c r="AG33" s="433"/>
      <c r="AH33" s="433"/>
      <c r="AI33" s="433"/>
      <c r="AJ33" s="433"/>
      <c r="AK33" s="433"/>
      <c r="AL33" s="205"/>
      <c r="AM33" s="468" t="s">
        <v>186</v>
      </c>
      <c r="AN33" s="468"/>
      <c r="AO33" s="433" t="s">
        <v>187</v>
      </c>
      <c r="AP33" s="433"/>
      <c r="AQ33" s="433"/>
      <c r="AR33" s="433"/>
      <c r="AS33" s="433"/>
      <c r="AT33" s="433"/>
      <c r="AU33" s="433"/>
      <c r="AV33" s="433"/>
      <c r="AW33" s="433"/>
      <c r="AX33" s="433"/>
      <c r="AY33" s="433"/>
      <c r="AZ33" s="433"/>
      <c r="BA33" s="433"/>
      <c r="BB33" s="433"/>
      <c r="BC33" s="433"/>
      <c r="BD33" s="206"/>
      <c r="BE33" s="433" t="s">
        <v>188</v>
      </c>
      <c r="BF33" s="433"/>
      <c r="BG33" s="433" t="s">
        <v>189</v>
      </c>
      <c r="BH33" s="433"/>
      <c r="BI33" s="433"/>
      <c r="BJ33" s="433"/>
      <c r="BK33" s="433"/>
      <c r="BL33" s="433"/>
      <c r="BM33" s="433"/>
      <c r="BN33" s="433"/>
      <c r="BO33" s="433"/>
      <c r="BP33" s="433"/>
      <c r="BQ33" s="433"/>
      <c r="BR33" s="433"/>
      <c r="BS33" s="433"/>
      <c r="BT33" s="433"/>
      <c r="BU33" s="433"/>
      <c r="BV33" s="206"/>
      <c r="BW33" s="468" t="s">
        <v>188</v>
      </c>
      <c r="BX33" s="468"/>
      <c r="BY33" s="433" t="s">
        <v>190</v>
      </c>
      <c r="BZ33" s="433"/>
      <c r="CA33" s="433"/>
      <c r="CB33" s="433"/>
      <c r="CC33" s="433"/>
      <c r="CD33" s="433"/>
      <c r="CE33" s="433"/>
      <c r="CF33" s="433"/>
      <c r="CG33" s="433"/>
      <c r="CH33" s="433"/>
      <c r="CI33" s="433"/>
      <c r="CJ33" s="433"/>
      <c r="CK33" s="433"/>
      <c r="CL33" s="433"/>
      <c r="CM33" s="433"/>
      <c r="CN33" s="205"/>
      <c r="CO33" s="468" t="s">
        <v>186</v>
      </c>
      <c r="CP33" s="468"/>
      <c r="CQ33" s="433" t="s">
        <v>191</v>
      </c>
      <c r="CR33" s="433"/>
      <c r="CS33" s="433"/>
      <c r="CT33" s="433"/>
      <c r="CU33" s="433"/>
      <c r="CV33" s="433"/>
      <c r="CW33" s="433"/>
      <c r="CX33" s="433"/>
      <c r="CY33" s="433"/>
      <c r="CZ33" s="433"/>
      <c r="DA33" s="433"/>
      <c r="DB33" s="433"/>
      <c r="DC33" s="433"/>
      <c r="DD33" s="433"/>
      <c r="DE33" s="433"/>
      <c r="DF33" s="205"/>
      <c r="DG33" s="633" t="s">
        <v>192</v>
      </c>
      <c r="DH33" s="633"/>
      <c r="DI33" s="207"/>
    </row>
    <row r="34" spans="1:113" ht="32.25" customHeight="1" x14ac:dyDescent="0.15">
      <c r="A34" s="180"/>
      <c r="B34" s="204"/>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80"/>
      <c r="U34" s="634">
        <f>IF(W34="","",MAX(C34:D43)+1)</f>
        <v>2</v>
      </c>
      <c r="V34" s="634"/>
      <c r="W34" s="635" t="str">
        <f>IF('各会計、関係団体の財政状況及び健全化判断比率'!B28="","",'各会計、関係団体の財政状況及び健全化判断比率'!B28)</f>
        <v>国民健康保険特別会計</v>
      </c>
      <c r="X34" s="635"/>
      <c r="Y34" s="635"/>
      <c r="Z34" s="635"/>
      <c r="AA34" s="635"/>
      <c r="AB34" s="635"/>
      <c r="AC34" s="635"/>
      <c r="AD34" s="635"/>
      <c r="AE34" s="635"/>
      <c r="AF34" s="635"/>
      <c r="AG34" s="635"/>
      <c r="AH34" s="635"/>
      <c r="AI34" s="635"/>
      <c r="AJ34" s="635"/>
      <c r="AK34" s="635"/>
      <c r="AL34" s="180"/>
      <c r="AM34" s="634">
        <f>IF(AO34="","",MAX(C34:D43,U34:V43)+1)</f>
        <v>4</v>
      </c>
      <c r="AN34" s="634"/>
      <c r="AO34" s="635" t="str">
        <f>IF('各会計、関係団体の財政状況及び健全化判断比率'!B30="","",'各会計、関係団体の財政状況及び健全化判断比率'!B30)</f>
        <v>水道事業会計</v>
      </c>
      <c r="AP34" s="635"/>
      <c r="AQ34" s="635"/>
      <c r="AR34" s="635"/>
      <c r="AS34" s="635"/>
      <c r="AT34" s="635"/>
      <c r="AU34" s="635"/>
      <c r="AV34" s="635"/>
      <c r="AW34" s="635"/>
      <c r="AX34" s="635"/>
      <c r="AY34" s="635"/>
      <c r="AZ34" s="635"/>
      <c r="BA34" s="635"/>
      <c r="BB34" s="635"/>
      <c r="BC34" s="635"/>
      <c r="BD34" s="180"/>
      <c r="BE34" s="634" t="str">
        <f>IF(BG34="","",MAX(C34:D43,U34:V43,AM34:AN43)+1)</f>
        <v/>
      </c>
      <c r="BF34" s="634"/>
      <c r="BG34" s="635"/>
      <c r="BH34" s="635"/>
      <c r="BI34" s="635"/>
      <c r="BJ34" s="635"/>
      <c r="BK34" s="635"/>
      <c r="BL34" s="635"/>
      <c r="BM34" s="635"/>
      <c r="BN34" s="635"/>
      <c r="BO34" s="635"/>
      <c r="BP34" s="635"/>
      <c r="BQ34" s="635"/>
      <c r="BR34" s="635"/>
      <c r="BS34" s="635"/>
      <c r="BT34" s="635"/>
      <c r="BU34" s="635"/>
      <c r="BV34" s="180"/>
      <c r="BW34" s="634">
        <f>IF(BY34="","",MAX(C34:D43,U34:V43,AM34:AN43,BE34:BF43)+1)</f>
        <v>6</v>
      </c>
      <c r="BX34" s="634"/>
      <c r="BY34" s="635" t="str">
        <f>IF('各会計、関係団体の財政状況及び健全化判断比率'!B68="","",'各会計、関係団体の財政状況及び健全化判断比率'!B68)</f>
        <v>沖縄県後期高齢者医療広域連合（一般会計）</v>
      </c>
      <c r="BZ34" s="635"/>
      <c r="CA34" s="635"/>
      <c r="CB34" s="635"/>
      <c r="CC34" s="635"/>
      <c r="CD34" s="635"/>
      <c r="CE34" s="635"/>
      <c r="CF34" s="635"/>
      <c r="CG34" s="635"/>
      <c r="CH34" s="635"/>
      <c r="CI34" s="635"/>
      <c r="CJ34" s="635"/>
      <c r="CK34" s="635"/>
      <c r="CL34" s="635"/>
      <c r="CM34" s="635"/>
      <c r="CN34" s="180"/>
      <c r="CO34" s="634">
        <f>IF(CQ34="","",MAX(C34:D43,U34:V43,AM34:AN43,BE34:BF43,BW34:BX43)+1)</f>
        <v>16</v>
      </c>
      <c r="CP34" s="634"/>
      <c r="CQ34" s="635" t="str">
        <f>IF('各会計、関係団体の財政状況及び健全化判断比率'!BS7="","",'各会計、関係団体の財政状況及び健全化判断比率'!BS7)</f>
        <v>一般社団法人　北谷地域振興センター</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7"/>
    </row>
    <row r="35" spans="1:113" ht="32.25" customHeight="1" x14ac:dyDescent="0.15">
      <c r="A35" s="180"/>
      <c r="B35" s="204"/>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80"/>
      <c r="U35" s="634">
        <f>IF(W35="","",U34+1)</f>
        <v>3</v>
      </c>
      <c r="V35" s="634"/>
      <c r="W35" s="635" t="str">
        <f>IF('各会計、関係団体の財政状況及び健全化判断比率'!B29="","",'各会計、関係団体の財政状況及び健全化判断比率'!B29)</f>
        <v>後期高齢者医療特別会計</v>
      </c>
      <c r="X35" s="635"/>
      <c r="Y35" s="635"/>
      <c r="Z35" s="635"/>
      <c r="AA35" s="635"/>
      <c r="AB35" s="635"/>
      <c r="AC35" s="635"/>
      <c r="AD35" s="635"/>
      <c r="AE35" s="635"/>
      <c r="AF35" s="635"/>
      <c r="AG35" s="635"/>
      <c r="AH35" s="635"/>
      <c r="AI35" s="635"/>
      <c r="AJ35" s="635"/>
      <c r="AK35" s="635"/>
      <c r="AL35" s="180"/>
      <c r="AM35" s="634">
        <f t="shared" ref="AM35:AM43" si="0">IF(AO35="","",AM34+1)</f>
        <v>5</v>
      </c>
      <c r="AN35" s="634"/>
      <c r="AO35" s="635" t="str">
        <f>IF('各会計、関係団体の財政状況及び健全化判断比率'!B31="","",'各会計、関係団体の財政状況及び健全化判断比率'!B31)</f>
        <v>下水道事業会計</v>
      </c>
      <c r="AP35" s="635"/>
      <c r="AQ35" s="635"/>
      <c r="AR35" s="635"/>
      <c r="AS35" s="635"/>
      <c r="AT35" s="635"/>
      <c r="AU35" s="635"/>
      <c r="AV35" s="635"/>
      <c r="AW35" s="635"/>
      <c r="AX35" s="635"/>
      <c r="AY35" s="635"/>
      <c r="AZ35" s="635"/>
      <c r="BA35" s="635"/>
      <c r="BB35" s="635"/>
      <c r="BC35" s="635"/>
      <c r="BD35" s="180"/>
      <c r="BE35" s="634" t="str">
        <f t="shared" ref="BE35:BE43" si="1">IF(BG35="","",BE34+1)</f>
        <v/>
      </c>
      <c r="BF35" s="634"/>
      <c r="BG35" s="635"/>
      <c r="BH35" s="635"/>
      <c r="BI35" s="635"/>
      <c r="BJ35" s="635"/>
      <c r="BK35" s="635"/>
      <c r="BL35" s="635"/>
      <c r="BM35" s="635"/>
      <c r="BN35" s="635"/>
      <c r="BO35" s="635"/>
      <c r="BP35" s="635"/>
      <c r="BQ35" s="635"/>
      <c r="BR35" s="635"/>
      <c r="BS35" s="635"/>
      <c r="BT35" s="635"/>
      <c r="BU35" s="635"/>
      <c r="BV35" s="180"/>
      <c r="BW35" s="634">
        <f t="shared" ref="BW35:BW43" si="2">IF(BY35="","",BW34+1)</f>
        <v>7</v>
      </c>
      <c r="BX35" s="634"/>
      <c r="BY35" s="635" t="str">
        <f>IF('各会計、関係団体の財政状況及び健全化判断比率'!B69="","",'各会計、関係団体の財政状況及び健全化判断比率'!B69)</f>
        <v>沖縄県後期高齢者医療広域連合（特別会計）</v>
      </c>
      <c r="BZ35" s="635"/>
      <c r="CA35" s="635"/>
      <c r="CB35" s="635"/>
      <c r="CC35" s="635"/>
      <c r="CD35" s="635"/>
      <c r="CE35" s="635"/>
      <c r="CF35" s="635"/>
      <c r="CG35" s="635"/>
      <c r="CH35" s="635"/>
      <c r="CI35" s="635"/>
      <c r="CJ35" s="635"/>
      <c r="CK35" s="635"/>
      <c r="CL35" s="635"/>
      <c r="CM35" s="635"/>
      <c r="CN35" s="180"/>
      <c r="CO35" s="634" t="str">
        <f t="shared" ref="CO35:CO43" si="3">IF(CQ35="","",CO34+1)</f>
        <v/>
      </c>
      <c r="CP35" s="634"/>
      <c r="CQ35" s="635" t="str">
        <f>IF('各会計、関係団体の財政状況及び健全化判断比率'!BS8="","",'各会計、関係団体の財政状況及び健全化判断比率'!BS8)</f>
        <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7"/>
    </row>
    <row r="36" spans="1:113" ht="32.25" customHeight="1" x14ac:dyDescent="0.15">
      <c r="A36" s="180"/>
      <c r="B36" s="204"/>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80"/>
      <c r="U36" s="634" t="str">
        <f t="shared" ref="U36:U43" si="4">IF(W36="","",U35+1)</f>
        <v/>
      </c>
      <c r="V36" s="634"/>
      <c r="W36" s="635"/>
      <c r="X36" s="635"/>
      <c r="Y36" s="635"/>
      <c r="Z36" s="635"/>
      <c r="AA36" s="635"/>
      <c r="AB36" s="635"/>
      <c r="AC36" s="635"/>
      <c r="AD36" s="635"/>
      <c r="AE36" s="635"/>
      <c r="AF36" s="635"/>
      <c r="AG36" s="635"/>
      <c r="AH36" s="635"/>
      <c r="AI36" s="635"/>
      <c r="AJ36" s="635"/>
      <c r="AK36" s="635"/>
      <c r="AL36" s="180"/>
      <c r="AM36" s="634" t="str">
        <f t="shared" si="0"/>
        <v/>
      </c>
      <c r="AN36" s="634"/>
      <c r="AO36" s="635"/>
      <c r="AP36" s="635"/>
      <c r="AQ36" s="635"/>
      <c r="AR36" s="635"/>
      <c r="AS36" s="635"/>
      <c r="AT36" s="635"/>
      <c r="AU36" s="635"/>
      <c r="AV36" s="635"/>
      <c r="AW36" s="635"/>
      <c r="AX36" s="635"/>
      <c r="AY36" s="635"/>
      <c r="AZ36" s="635"/>
      <c r="BA36" s="635"/>
      <c r="BB36" s="635"/>
      <c r="BC36" s="635"/>
      <c r="BD36" s="180"/>
      <c r="BE36" s="634" t="str">
        <f t="shared" si="1"/>
        <v/>
      </c>
      <c r="BF36" s="634"/>
      <c r="BG36" s="635"/>
      <c r="BH36" s="635"/>
      <c r="BI36" s="635"/>
      <c r="BJ36" s="635"/>
      <c r="BK36" s="635"/>
      <c r="BL36" s="635"/>
      <c r="BM36" s="635"/>
      <c r="BN36" s="635"/>
      <c r="BO36" s="635"/>
      <c r="BP36" s="635"/>
      <c r="BQ36" s="635"/>
      <c r="BR36" s="635"/>
      <c r="BS36" s="635"/>
      <c r="BT36" s="635"/>
      <c r="BU36" s="635"/>
      <c r="BV36" s="180"/>
      <c r="BW36" s="634">
        <f t="shared" si="2"/>
        <v>8</v>
      </c>
      <c r="BX36" s="634"/>
      <c r="BY36" s="635" t="str">
        <f>IF('各会計、関係団体の財政状況及び健全化判断比率'!B70="","",'各会計、関係団体の財政状況及び健全化判断比率'!B70)</f>
        <v>倉浜衛生施設組合</v>
      </c>
      <c r="BZ36" s="635"/>
      <c r="CA36" s="635"/>
      <c r="CB36" s="635"/>
      <c r="CC36" s="635"/>
      <c r="CD36" s="635"/>
      <c r="CE36" s="635"/>
      <c r="CF36" s="635"/>
      <c r="CG36" s="635"/>
      <c r="CH36" s="635"/>
      <c r="CI36" s="635"/>
      <c r="CJ36" s="635"/>
      <c r="CK36" s="635"/>
      <c r="CL36" s="635"/>
      <c r="CM36" s="635"/>
      <c r="CN36" s="180"/>
      <c r="CO36" s="634" t="str">
        <f t="shared" si="3"/>
        <v/>
      </c>
      <c r="CP36" s="634"/>
      <c r="CQ36" s="635" t="str">
        <f>IF('各会計、関係団体の財政状況及び健全化判断比率'!BS9="","",'各会計、関係団体の財政状況及び健全化判断比率'!BS9)</f>
        <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7"/>
    </row>
    <row r="37" spans="1:113" ht="32.25" customHeight="1" x14ac:dyDescent="0.15">
      <c r="A37" s="180"/>
      <c r="B37" s="204"/>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80"/>
      <c r="U37" s="634" t="str">
        <f t="shared" si="4"/>
        <v/>
      </c>
      <c r="V37" s="634"/>
      <c r="W37" s="635"/>
      <c r="X37" s="635"/>
      <c r="Y37" s="635"/>
      <c r="Z37" s="635"/>
      <c r="AA37" s="635"/>
      <c r="AB37" s="635"/>
      <c r="AC37" s="635"/>
      <c r="AD37" s="635"/>
      <c r="AE37" s="635"/>
      <c r="AF37" s="635"/>
      <c r="AG37" s="635"/>
      <c r="AH37" s="635"/>
      <c r="AI37" s="635"/>
      <c r="AJ37" s="635"/>
      <c r="AK37" s="635"/>
      <c r="AL37" s="180"/>
      <c r="AM37" s="634" t="str">
        <f t="shared" si="0"/>
        <v/>
      </c>
      <c r="AN37" s="634"/>
      <c r="AO37" s="635"/>
      <c r="AP37" s="635"/>
      <c r="AQ37" s="635"/>
      <c r="AR37" s="635"/>
      <c r="AS37" s="635"/>
      <c r="AT37" s="635"/>
      <c r="AU37" s="635"/>
      <c r="AV37" s="635"/>
      <c r="AW37" s="635"/>
      <c r="AX37" s="635"/>
      <c r="AY37" s="635"/>
      <c r="AZ37" s="635"/>
      <c r="BA37" s="635"/>
      <c r="BB37" s="635"/>
      <c r="BC37" s="635"/>
      <c r="BD37" s="180"/>
      <c r="BE37" s="634" t="str">
        <f t="shared" si="1"/>
        <v/>
      </c>
      <c r="BF37" s="634"/>
      <c r="BG37" s="635"/>
      <c r="BH37" s="635"/>
      <c r="BI37" s="635"/>
      <c r="BJ37" s="635"/>
      <c r="BK37" s="635"/>
      <c r="BL37" s="635"/>
      <c r="BM37" s="635"/>
      <c r="BN37" s="635"/>
      <c r="BO37" s="635"/>
      <c r="BP37" s="635"/>
      <c r="BQ37" s="635"/>
      <c r="BR37" s="635"/>
      <c r="BS37" s="635"/>
      <c r="BT37" s="635"/>
      <c r="BU37" s="635"/>
      <c r="BV37" s="180"/>
      <c r="BW37" s="634">
        <f t="shared" si="2"/>
        <v>9</v>
      </c>
      <c r="BX37" s="634"/>
      <c r="BY37" s="635" t="str">
        <f>IF('各会計、関係団体の財政状況及び健全化判断比率'!B71="","",'各会計、関係団体の財政状況及び健全化判断比率'!B71)</f>
        <v>中部広域市町村圏事務組合（一般会計）</v>
      </c>
      <c r="BZ37" s="635"/>
      <c r="CA37" s="635"/>
      <c r="CB37" s="635"/>
      <c r="CC37" s="635"/>
      <c r="CD37" s="635"/>
      <c r="CE37" s="635"/>
      <c r="CF37" s="635"/>
      <c r="CG37" s="635"/>
      <c r="CH37" s="635"/>
      <c r="CI37" s="635"/>
      <c r="CJ37" s="635"/>
      <c r="CK37" s="635"/>
      <c r="CL37" s="635"/>
      <c r="CM37" s="635"/>
      <c r="CN37" s="180"/>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7"/>
    </row>
    <row r="38" spans="1:113" ht="32.25" customHeight="1" x14ac:dyDescent="0.15">
      <c r="A38" s="180"/>
      <c r="B38" s="204"/>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80"/>
      <c r="U38" s="634" t="str">
        <f t="shared" si="4"/>
        <v/>
      </c>
      <c r="V38" s="634"/>
      <c r="W38" s="635"/>
      <c r="X38" s="635"/>
      <c r="Y38" s="635"/>
      <c r="Z38" s="635"/>
      <c r="AA38" s="635"/>
      <c r="AB38" s="635"/>
      <c r="AC38" s="635"/>
      <c r="AD38" s="635"/>
      <c r="AE38" s="635"/>
      <c r="AF38" s="635"/>
      <c r="AG38" s="635"/>
      <c r="AH38" s="635"/>
      <c r="AI38" s="635"/>
      <c r="AJ38" s="635"/>
      <c r="AK38" s="635"/>
      <c r="AL38" s="180"/>
      <c r="AM38" s="634" t="str">
        <f t="shared" si="0"/>
        <v/>
      </c>
      <c r="AN38" s="634"/>
      <c r="AO38" s="635"/>
      <c r="AP38" s="635"/>
      <c r="AQ38" s="635"/>
      <c r="AR38" s="635"/>
      <c r="AS38" s="635"/>
      <c r="AT38" s="635"/>
      <c r="AU38" s="635"/>
      <c r="AV38" s="635"/>
      <c r="AW38" s="635"/>
      <c r="AX38" s="635"/>
      <c r="AY38" s="635"/>
      <c r="AZ38" s="635"/>
      <c r="BA38" s="635"/>
      <c r="BB38" s="635"/>
      <c r="BC38" s="635"/>
      <c r="BD38" s="180"/>
      <c r="BE38" s="634" t="str">
        <f t="shared" si="1"/>
        <v/>
      </c>
      <c r="BF38" s="634"/>
      <c r="BG38" s="635"/>
      <c r="BH38" s="635"/>
      <c r="BI38" s="635"/>
      <c r="BJ38" s="635"/>
      <c r="BK38" s="635"/>
      <c r="BL38" s="635"/>
      <c r="BM38" s="635"/>
      <c r="BN38" s="635"/>
      <c r="BO38" s="635"/>
      <c r="BP38" s="635"/>
      <c r="BQ38" s="635"/>
      <c r="BR38" s="635"/>
      <c r="BS38" s="635"/>
      <c r="BT38" s="635"/>
      <c r="BU38" s="635"/>
      <c r="BV38" s="180"/>
      <c r="BW38" s="634">
        <f t="shared" si="2"/>
        <v>10</v>
      </c>
      <c r="BX38" s="634"/>
      <c r="BY38" s="635" t="str">
        <f>IF('各会計、関係団体の財政状況及び健全化判断比率'!B72="","",'各会計、関係団体の財政状況及び健全化判断比率'!B72)</f>
        <v>中部広域市町村圏事務組合（特別会計）</v>
      </c>
      <c r="BZ38" s="635"/>
      <c r="CA38" s="635"/>
      <c r="CB38" s="635"/>
      <c r="CC38" s="635"/>
      <c r="CD38" s="635"/>
      <c r="CE38" s="635"/>
      <c r="CF38" s="635"/>
      <c r="CG38" s="635"/>
      <c r="CH38" s="635"/>
      <c r="CI38" s="635"/>
      <c r="CJ38" s="635"/>
      <c r="CK38" s="635"/>
      <c r="CL38" s="635"/>
      <c r="CM38" s="635"/>
      <c r="CN38" s="180"/>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7"/>
    </row>
    <row r="39" spans="1:113" ht="32.25" customHeight="1" x14ac:dyDescent="0.15">
      <c r="A39" s="180"/>
      <c r="B39" s="204"/>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80"/>
      <c r="U39" s="634" t="str">
        <f t="shared" si="4"/>
        <v/>
      </c>
      <c r="V39" s="634"/>
      <c r="W39" s="635"/>
      <c r="X39" s="635"/>
      <c r="Y39" s="635"/>
      <c r="Z39" s="635"/>
      <c r="AA39" s="635"/>
      <c r="AB39" s="635"/>
      <c r="AC39" s="635"/>
      <c r="AD39" s="635"/>
      <c r="AE39" s="635"/>
      <c r="AF39" s="635"/>
      <c r="AG39" s="635"/>
      <c r="AH39" s="635"/>
      <c r="AI39" s="635"/>
      <c r="AJ39" s="635"/>
      <c r="AK39" s="635"/>
      <c r="AL39" s="180"/>
      <c r="AM39" s="634" t="str">
        <f t="shared" si="0"/>
        <v/>
      </c>
      <c r="AN39" s="634"/>
      <c r="AO39" s="635"/>
      <c r="AP39" s="635"/>
      <c r="AQ39" s="635"/>
      <c r="AR39" s="635"/>
      <c r="AS39" s="635"/>
      <c r="AT39" s="635"/>
      <c r="AU39" s="635"/>
      <c r="AV39" s="635"/>
      <c r="AW39" s="635"/>
      <c r="AX39" s="635"/>
      <c r="AY39" s="635"/>
      <c r="AZ39" s="635"/>
      <c r="BA39" s="635"/>
      <c r="BB39" s="635"/>
      <c r="BC39" s="635"/>
      <c r="BD39" s="180"/>
      <c r="BE39" s="634" t="str">
        <f t="shared" si="1"/>
        <v/>
      </c>
      <c r="BF39" s="634"/>
      <c r="BG39" s="635"/>
      <c r="BH39" s="635"/>
      <c r="BI39" s="635"/>
      <c r="BJ39" s="635"/>
      <c r="BK39" s="635"/>
      <c r="BL39" s="635"/>
      <c r="BM39" s="635"/>
      <c r="BN39" s="635"/>
      <c r="BO39" s="635"/>
      <c r="BP39" s="635"/>
      <c r="BQ39" s="635"/>
      <c r="BR39" s="635"/>
      <c r="BS39" s="635"/>
      <c r="BT39" s="635"/>
      <c r="BU39" s="635"/>
      <c r="BV39" s="180"/>
      <c r="BW39" s="634">
        <f t="shared" si="2"/>
        <v>11</v>
      </c>
      <c r="BX39" s="634"/>
      <c r="BY39" s="635" t="str">
        <f>IF('各会計、関係団体の財政状況及び健全化判断比率'!B73="","",'各会計、関係団体の財政状況及び健全化判断比率'!B73)</f>
        <v>沖縄県市町村総合事務組合</v>
      </c>
      <c r="BZ39" s="635"/>
      <c r="CA39" s="635"/>
      <c r="CB39" s="635"/>
      <c r="CC39" s="635"/>
      <c r="CD39" s="635"/>
      <c r="CE39" s="635"/>
      <c r="CF39" s="635"/>
      <c r="CG39" s="635"/>
      <c r="CH39" s="635"/>
      <c r="CI39" s="635"/>
      <c r="CJ39" s="635"/>
      <c r="CK39" s="635"/>
      <c r="CL39" s="635"/>
      <c r="CM39" s="635"/>
      <c r="CN39" s="180"/>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7"/>
    </row>
    <row r="40" spans="1:113" ht="32.25" customHeight="1" x14ac:dyDescent="0.15">
      <c r="A40" s="180"/>
      <c r="B40" s="204"/>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80"/>
      <c r="U40" s="634" t="str">
        <f t="shared" si="4"/>
        <v/>
      </c>
      <c r="V40" s="634"/>
      <c r="W40" s="635"/>
      <c r="X40" s="635"/>
      <c r="Y40" s="635"/>
      <c r="Z40" s="635"/>
      <c r="AA40" s="635"/>
      <c r="AB40" s="635"/>
      <c r="AC40" s="635"/>
      <c r="AD40" s="635"/>
      <c r="AE40" s="635"/>
      <c r="AF40" s="635"/>
      <c r="AG40" s="635"/>
      <c r="AH40" s="635"/>
      <c r="AI40" s="635"/>
      <c r="AJ40" s="635"/>
      <c r="AK40" s="635"/>
      <c r="AL40" s="180"/>
      <c r="AM40" s="634" t="str">
        <f t="shared" si="0"/>
        <v/>
      </c>
      <c r="AN40" s="634"/>
      <c r="AO40" s="635"/>
      <c r="AP40" s="635"/>
      <c r="AQ40" s="635"/>
      <c r="AR40" s="635"/>
      <c r="AS40" s="635"/>
      <c r="AT40" s="635"/>
      <c r="AU40" s="635"/>
      <c r="AV40" s="635"/>
      <c r="AW40" s="635"/>
      <c r="AX40" s="635"/>
      <c r="AY40" s="635"/>
      <c r="AZ40" s="635"/>
      <c r="BA40" s="635"/>
      <c r="BB40" s="635"/>
      <c r="BC40" s="635"/>
      <c r="BD40" s="180"/>
      <c r="BE40" s="634" t="str">
        <f t="shared" si="1"/>
        <v/>
      </c>
      <c r="BF40" s="634"/>
      <c r="BG40" s="635"/>
      <c r="BH40" s="635"/>
      <c r="BI40" s="635"/>
      <c r="BJ40" s="635"/>
      <c r="BK40" s="635"/>
      <c r="BL40" s="635"/>
      <c r="BM40" s="635"/>
      <c r="BN40" s="635"/>
      <c r="BO40" s="635"/>
      <c r="BP40" s="635"/>
      <c r="BQ40" s="635"/>
      <c r="BR40" s="635"/>
      <c r="BS40" s="635"/>
      <c r="BT40" s="635"/>
      <c r="BU40" s="635"/>
      <c r="BV40" s="180"/>
      <c r="BW40" s="634">
        <f t="shared" si="2"/>
        <v>12</v>
      </c>
      <c r="BX40" s="634"/>
      <c r="BY40" s="635" t="str">
        <f>IF('各会計、関係団体の財政状況及び健全化判断比率'!B74="","",'各会計、関係団体の財政状況及び健全化判断比率'!B74)</f>
        <v>比謝川行政事務組合（一般会計）</v>
      </c>
      <c r="BZ40" s="635"/>
      <c r="CA40" s="635"/>
      <c r="CB40" s="635"/>
      <c r="CC40" s="635"/>
      <c r="CD40" s="635"/>
      <c r="CE40" s="635"/>
      <c r="CF40" s="635"/>
      <c r="CG40" s="635"/>
      <c r="CH40" s="635"/>
      <c r="CI40" s="635"/>
      <c r="CJ40" s="635"/>
      <c r="CK40" s="635"/>
      <c r="CL40" s="635"/>
      <c r="CM40" s="635"/>
      <c r="CN40" s="180"/>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7"/>
    </row>
    <row r="41" spans="1:113" ht="32.25" customHeight="1" x14ac:dyDescent="0.15">
      <c r="A41" s="180"/>
      <c r="B41" s="204"/>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80"/>
      <c r="U41" s="634" t="str">
        <f t="shared" si="4"/>
        <v/>
      </c>
      <c r="V41" s="634"/>
      <c r="W41" s="635"/>
      <c r="X41" s="635"/>
      <c r="Y41" s="635"/>
      <c r="Z41" s="635"/>
      <c r="AA41" s="635"/>
      <c r="AB41" s="635"/>
      <c r="AC41" s="635"/>
      <c r="AD41" s="635"/>
      <c r="AE41" s="635"/>
      <c r="AF41" s="635"/>
      <c r="AG41" s="635"/>
      <c r="AH41" s="635"/>
      <c r="AI41" s="635"/>
      <c r="AJ41" s="635"/>
      <c r="AK41" s="635"/>
      <c r="AL41" s="180"/>
      <c r="AM41" s="634" t="str">
        <f t="shared" si="0"/>
        <v/>
      </c>
      <c r="AN41" s="634"/>
      <c r="AO41" s="635"/>
      <c r="AP41" s="635"/>
      <c r="AQ41" s="635"/>
      <c r="AR41" s="635"/>
      <c r="AS41" s="635"/>
      <c r="AT41" s="635"/>
      <c r="AU41" s="635"/>
      <c r="AV41" s="635"/>
      <c r="AW41" s="635"/>
      <c r="AX41" s="635"/>
      <c r="AY41" s="635"/>
      <c r="AZ41" s="635"/>
      <c r="BA41" s="635"/>
      <c r="BB41" s="635"/>
      <c r="BC41" s="635"/>
      <c r="BD41" s="180"/>
      <c r="BE41" s="634" t="str">
        <f t="shared" si="1"/>
        <v/>
      </c>
      <c r="BF41" s="634"/>
      <c r="BG41" s="635"/>
      <c r="BH41" s="635"/>
      <c r="BI41" s="635"/>
      <c r="BJ41" s="635"/>
      <c r="BK41" s="635"/>
      <c r="BL41" s="635"/>
      <c r="BM41" s="635"/>
      <c r="BN41" s="635"/>
      <c r="BO41" s="635"/>
      <c r="BP41" s="635"/>
      <c r="BQ41" s="635"/>
      <c r="BR41" s="635"/>
      <c r="BS41" s="635"/>
      <c r="BT41" s="635"/>
      <c r="BU41" s="635"/>
      <c r="BV41" s="180"/>
      <c r="BW41" s="634">
        <f t="shared" si="2"/>
        <v>13</v>
      </c>
      <c r="BX41" s="634"/>
      <c r="BY41" s="635" t="str">
        <f>IF('各会計、関係団体の財政状況及び健全化判断比率'!B75="","",'各会計、関係団体の財政状況及び健全化判断比率'!B75)</f>
        <v>比謝川行政事務組合（特別会計）</v>
      </c>
      <c r="BZ41" s="635"/>
      <c r="CA41" s="635"/>
      <c r="CB41" s="635"/>
      <c r="CC41" s="635"/>
      <c r="CD41" s="635"/>
      <c r="CE41" s="635"/>
      <c r="CF41" s="635"/>
      <c r="CG41" s="635"/>
      <c r="CH41" s="635"/>
      <c r="CI41" s="635"/>
      <c r="CJ41" s="635"/>
      <c r="CK41" s="635"/>
      <c r="CL41" s="635"/>
      <c r="CM41" s="635"/>
      <c r="CN41" s="180"/>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7"/>
    </row>
    <row r="42" spans="1:113" ht="32.25" customHeight="1" x14ac:dyDescent="0.15">
      <c r="B42" s="204"/>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80"/>
      <c r="U42" s="634" t="str">
        <f t="shared" si="4"/>
        <v/>
      </c>
      <c r="V42" s="634"/>
      <c r="W42" s="635"/>
      <c r="X42" s="635"/>
      <c r="Y42" s="635"/>
      <c r="Z42" s="635"/>
      <c r="AA42" s="635"/>
      <c r="AB42" s="635"/>
      <c r="AC42" s="635"/>
      <c r="AD42" s="635"/>
      <c r="AE42" s="635"/>
      <c r="AF42" s="635"/>
      <c r="AG42" s="635"/>
      <c r="AH42" s="635"/>
      <c r="AI42" s="635"/>
      <c r="AJ42" s="635"/>
      <c r="AK42" s="635"/>
      <c r="AL42" s="180"/>
      <c r="AM42" s="634" t="str">
        <f t="shared" si="0"/>
        <v/>
      </c>
      <c r="AN42" s="634"/>
      <c r="AO42" s="635"/>
      <c r="AP42" s="635"/>
      <c r="AQ42" s="635"/>
      <c r="AR42" s="635"/>
      <c r="AS42" s="635"/>
      <c r="AT42" s="635"/>
      <c r="AU42" s="635"/>
      <c r="AV42" s="635"/>
      <c r="AW42" s="635"/>
      <c r="AX42" s="635"/>
      <c r="AY42" s="635"/>
      <c r="AZ42" s="635"/>
      <c r="BA42" s="635"/>
      <c r="BB42" s="635"/>
      <c r="BC42" s="635"/>
      <c r="BD42" s="180"/>
      <c r="BE42" s="634" t="str">
        <f t="shared" si="1"/>
        <v/>
      </c>
      <c r="BF42" s="634"/>
      <c r="BG42" s="635"/>
      <c r="BH42" s="635"/>
      <c r="BI42" s="635"/>
      <c r="BJ42" s="635"/>
      <c r="BK42" s="635"/>
      <c r="BL42" s="635"/>
      <c r="BM42" s="635"/>
      <c r="BN42" s="635"/>
      <c r="BO42" s="635"/>
      <c r="BP42" s="635"/>
      <c r="BQ42" s="635"/>
      <c r="BR42" s="635"/>
      <c r="BS42" s="635"/>
      <c r="BT42" s="635"/>
      <c r="BU42" s="635"/>
      <c r="BV42" s="180"/>
      <c r="BW42" s="634">
        <f t="shared" si="2"/>
        <v>14</v>
      </c>
      <c r="BX42" s="634"/>
      <c r="BY42" s="635" t="str">
        <f>IF('各会計、関係団体の財政状況及び健全化判断比率'!B76="","",'各会計、関係団体の財政状況及び健全化判断比率'!B76)</f>
        <v>沖縄県介護保険広域連合（一般会計）</v>
      </c>
      <c r="BZ42" s="635"/>
      <c r="CA42" s="635"/>
      <c r="CB42" s="635"/>
      <c r="CC42" s="635"/>
      <c r="CD42" s="635"/>
      <c r="CE42" s="635"/>
      <c r="CF42" s="635"/>
      <c r="CG42" s="635"/>
      <c r="CH42" s="635"/>
      <c r="CI42" s="635"/>
      <c r="CJ42" s="635"/>
      <c r="CK42" s="635"/>
      <c r="CL42" s="635"/>
      <c r="CM42" s="635"/>
      <c r="CN42" s="180"/>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7"/>
    </row>
    <row r="43" spans="1:113" ht="32.25" customHeight="1" x14ac:dyDescent="0.15">
      <c r="B43" s="204"/>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80"/>
      <c r="U43" s="634" t="str">
        <f t="shared" si="4"/>
        <v/>
      </c>
      <c r="V43" s="634"/>
      <c r="W43" s="635"/>
      <c r="X43" s="635"/>
      <c r="Y43" s="635"/>
      <c r="Z43" s="635"/>
      <c r="AA43" s="635"/>
      <c r="AB43" s="635"/>
      <c r="AC43" s="635"/>
      <c r="AD43" s="635"/>
      <c r="AE43" s="635"/>
      <c r="AF43" s="635"/>
      <c r="AG43" s="635"/>
      <c r="AH43" s="635"/>
      <c r="AI43" s="635"/>
      <c r="AJ43" s="635"/>
      <c r="AK43" s="635"/>
      <c r="AL43" s="180"/>
      <c r="AM43" s="634" t="str">
        <f t="shared" si="0"/>
        <v/>
      </c>
      <c r="AN43" s="634"/>
      <c r="AO43" s="635"/>
      <c r="AP43" s="635"/>
      <c r="AQ43" s="635"/>
      <c r="AR43" s="635"/>
      <c r="AS43" s="635"/>
      <c r="AT43" s="635"/>
      <c r="AU43" s="635"/>
      <c r="AV43" s="635"/>
      <c r="AW43" s="635"/>
      <c r="AX43" s="635"/>
      <c r="AY43" s="635"/>
      <c r="AZ43" s="635"/>
      <c r="BA43" s="635"/>
      <c r="BB43" s="635"/>
      <c r="BC43" s="635"/>
      <c r="BD43" s="180"/>
      <c r="BE43" s="634" t="str">
        <f t="shared" si="1"/>
        <v/>
      </c>
      <c r="BF43" s="634"/>
      <c r="BG43" s="635"/>
      <c r="BH43" s="635"/>
      <c r="BI43" s="635"/>
      <c r="BJ43" s="635"/>
      <c r="BK43" s="635"/>
      <c r="BL43" s="635"/>
      <c r="BM43" s="635"/>
      <c r="BN43" s="635"/>
      <c r="BO43" s="635"/>
      <c r="BP43" s="635"/>
      <c r="BQ43" s="635"/>
      <c r="BR43" s="635"/>
      <c r="BS43" s="635"/>
      <c r="BT43" s="635"/>
      <c r="BU43" s="635"/>
      <c r="BV43" s="180"/>
      <c r="BW43" s="634">
        <f t="shared" si="2"/>
        <v>15</v>
      </c>
      <c r="BX43" s="634"/>
      <c r="BY43" s="635" t="str">
        <f>IF('各会計、関係団体の財政状況及び健全化判断比率'!B77="","",'各会計、関係団体の財政状況及び健全化判断比率'!B77)</f>
        <v>沖縄県介護保険広域連合（特別会計）</v>
      </c>
      <c r="BZ43" s="635"/>
      <c r="CA43" s="635"/>
      <c r="CB43" s="635"/>
      <c r="CC43" s="635"/>
      <c r="CD43" s="635"/>
      <c r="CE43" s="635"/>
      <c r="CF43" s="635"/>
      <c r="CG43" s="635"/>
      <c r="CH43" s="635"/>
      <c r="CI43" s="635"/>
      <c r="CJ43" s="635"/>
      <c r="CK43" s="635"/>
      <c r="CL43" s="635"/>
      <c r="CM43" s="635"/>
      <c r="CN43" s="180"/>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193</v>
      </c>
      <c r="E46" s="637" t="s">
        <v>194</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15">
      <c r="E47" s="637" t="s">
        <v>195</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15">
      <c r="E48" s="637" t="s">
        <v>196</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15">
      <c r="E49" s="638" t="s">
        <v>197</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15">
      <c r="E50" s="637" t="s">
        <v>198</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15">
      <c r="E51" s="637" t="s">
        <v>199</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15">
      <c r="E52" s="637" t="s">
        <v>200</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15">
      <c r="E53" s="637" t="s">
        <v>201</v>
      </c>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c r="DH53" s="637"/>
      <c r="DI53" s="637"/>
    </row>
    <row r="54" spans="5:113" x14ac:dyDescent="0.15"/>
    <row r="55" spans="5:113" x14ac:dyDescent="0.15"/>
    <row r="56" spans="5:113" x14ac:dyDescent="0.15"/>
  </sheetData>
  <sheetProtection algorithmName="SHA-512" hashValue="N96XONJagyFskLd75g1yX+QBtN3I0NCJLae4jE2I88YNtfK36o9K3HDJf5Pe56JmWwFxQGYz6VJChgt2bgmemg==" saltValue="yPfhTdD9z3b3MchtD6BF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39" t="s">
        <v>202</v>
      </c>
      <c r="DI1" s="640"/>
      <c r="DJ1" s="640"/>
      <c r="DK1" s="640"/>
      <c r="DL1" s="640"/>
      <c r="DM1" s="640"/>
      <c r="DN1" s="641"/>
      <c r="DO1" s="213"/>
      <c r="DP1" s="639" t="s">
        <v>203</v>
      </c>
      <c r="DQ1" s="640"/>
      <c r="DR1" s="640"/>
      <c r="DS1" s="640"/>
      <c r="DT1" s="640"/>
      <c r="DU1" s="640"/>
      <c r="DV1" s="640"/>
      <c r="DW1" s="640"/>
      <c r="DX1" s="640"/>
      <c r="DY1" s="640"/>
      <c r="DZ1" s="640"/>
      <c r="EA1" s="640"/>
      <c r="EB1" s="640"/>
      <c r="EC1" s="641"/>
      <c r="ED1" s="212"/>
      <c r="EE1" s="212"/>
      <c r="EF1" s="212"/>
      <c r="EG1" s="212"/>
      <c r="EH1" s="212"/>
      <c r="EI1" s="212"/>
      <c r="EJ1" s="212"/>
      <c r="EK1" s="212"/>
      <c r="EL1" s="212"/>
      <c r="EM1" s="212"/>
    </row>
    <row r="2" spans="2:143" ht="22.5" customHeight="1" x14ac:dyDescent="0.15">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42" t="s">
        <v>205</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206</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2" t="s">
        <v>207</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15">
      <c r="B4" s="642" t="s">
        <v>1</v>
      </c>
      <c r="C4" s="643"/>
      <c r="D4" s="643"/>
      <c r="E4" s="643"/>
      <c r="F4" s="643"/>
      <c r="G4" s="643"/>
      <c r="H4" s="643"/>
      <c r="I4" s="643"/>
      <c r="J4" s="643"/>
      <c r="K4" s="643"/>
      <c r="L4" s="643"/>
      <c r="M4" s="643"/>
      <c r="N4" s="643"/>
      <c r="O4" s="643"/>
      <c r="P4" s="643"/>
      <c r="Q4" s="644"/>
      <c r="R4" s="642" t="s">
        <v>208</v>
      </c>
      <c r="S4" s="643"/>
      <c r="T4" s="643"/>
      <c r="U4" s="643"/>
      <c r="V4" s="643"/>
      <c r="W4" s="643"/>
      <c r="X4" s="643"/>
      <c r="Y4" s="644"/>
      <c r="Z4" s="642" t="s">
        <v>209</v>
      </c>
      <c r="AA4" s="643"/>
      <c r="AB4" s="643"/>
      <c r="AC4" s="644"/>
      <c r="AD4" s="642" t="s">
        <v>210</v>
      </c>
      <c r="AE4" s="643"/>
      <c r="AF4" s="643"/>
      <c r="AG4" s="643"/>
      <c r="AH4" s="643"/>
      <c r="AI4" s="643"/>
      <c r="AJ4" s="643"/>
      <c r="AK4" s="644"/>
      <c r="AL4" s="642" t="s">
        <v>209</v>
      </c>
      <c r="AM4" s="643"/>
      <c r="AN4" s="643"/>
      <c r="AO4" s="644"/>
      <c r="AP4" s="645" t="s">
        <v>211</v>
      </c>
      <c r="AQ4" s="645"/>
      <c r="AR4" s="645"/>
      <c r="AS4" s="645"/>
      <c r="AT4" s="645"/>
      <c r="AU4" s="645"/>
      <c r="AV4" s="645"/>
      <c r="AW4" s="645"/>
      <c r="AX4" s="645"/>
      <c r="AY4" s="645"/>
      <c r="AZ4" s="645"/>
      <c r="BA4" s="645"/>
      <c r="BB4" s="645"/>
      <c r="BC4" s="645"/>
      <c r="BD4" s="645"/>
      <c r="BE4" s="645"/>
      <c r="BF4" s="645"/>
      <c r="BG4" s="645" t="s">
        <v>212</v>
      </c>
      <c r="BH4" s="645"/>
      <c r="BI4" s="645"/>
      <c r="BJ4" s="645"/>
      <c r="BK4" s="645"/>
      <c r="BL4" s="645"/>
      <c r="BM4" s="645"/>
      <c r="BN4" s="645"/>
      <c r="BO4" s="645" t="s">
        <v>209</v>
      </c>
      <c r="BP4" s="645"/>
      <c r="BQ4" s="645"/>
      <c r="BR4" s="645"/>
      <c r="BS4" s="645" t="s">
        <v>213</v>
      </c>
      <c r="BT4" s="645"/>
      <c r="BU4" s="645"/>
      <c r="BV4" s="645"/>
      <c r="BW4" s="645"/>
      <c r="BX4" s="645"/>
      <c r="BY4" s="645"/>
      <c r="BZ4" s="645"/>
      <c r="CA4" s="645"/>
      <c r="CB4" s="645"/>
      <c r="CD4" s="642" t="s">
        <v>214</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ht="11.25" customHeight="1" x14ac:dyDescent="0.15">
      <c r="B5" s="646" t="s">
        <v>215</v>
      </c>
      <c r="C5" s="647"/>
      <c r="D5" s="647"/>
      <c r="E5" s="647"/>
      <c r="F5" s="647"/>
      <c r="G5" s="647"/>
      <c r="H5" s="647"/>
      <c r="I5" s="647"/>
      <c r="J5" s="647"/>
      <c r="K5" s="647"/>
      <c r="L5" s="647"/>
      <c r="M5" s="647"/>
      <c r="N5" s="647"/>
      <c r="O5" s="647"/>
      <c r="P5" s="647"/>
      <c r="Q5" s="648"/>
      <c r="R5" s="649">
        <v>6157744</v>
      </c>
      <c r="S5" s="650"/>
      <c r="T5" s="650"/>
      <c r="U5" s="650"/>
      <c r="V5" s="650"/>
      <c r="W5" s="650"/>
      <c r="X5" s="650"/>
      <c r="Y5" s="651"/>
      <c r="Z5" s="652">
        <v>30.8</v>
      </c>
      <c r="AA5" s="652"/>
      <c r="AB5" s="652"/>
      <c r="AC5" s="652"/>
      <c r="AD5" s="653">
        <v>6157744</v>
      </c>
      <c r="AE5" s="653"/>
      <c r="AF5" s="653"/>
      <c r="AG5" s="653"/>
      <c r="AH5" s="653"/>
      <c r="AI5" s="653"/>
      <c r="AJ5" s="653"/>
      <c r="AK5" s="653"/>
      <c r="AL5" s="654">
        <v>65.8</v>
      </c>
      <c r="AM5" s="655"/>
      <c r="AN5" s="655"/>
      <c r="AO5" s="656"/>
      <c r="AP5" s="646" t="s">
        <v>216</v>
      </c>
      <c r="AQ5" s="647"/>
      <c r="AR5" s="647"/>
      <c r="AS5" s="647"/>
      <c r="AT5" s="647"/>
      <c r="AU5" s="647"/>
      <c r="AV5" s="647"/>
      <c r="AW5" s="647"/>
      <c r="AX5" s="647"/>
      <c r="AY5" s="647"/>
      <c r="AZ5" s="647"/>
      <c r="BA5" s="647"/>
      <c r="BB5" s="647"/>
      <c r="BC5" s="647"/>
      <c r="BD5" s="647"/>
      <c r="BE5" s="647"/>
      <c r="BF5" s="648"/>
      <c r="BG5" s="660">
        <v>6120856</v>
      </c>
      <c r="BH5" s="661"/>
      <c r="BI5" s="661"/>
      <c r="BJ5" s="661"/>
      <c r="BK5" s="661"/>
      <c r="BL5" s="661"/>
      <c r="BM5" s="661"/>
      <c r="BN5" s="662"/>
      <c r="BO5" s="663">
        <v>99.4</v>
      </c>
      <c r="BP5" s="663"/>
      <c r="BQ5" s="663"/>
      <c r="BR5" s="663"/>
      <c r="BS5" s="664" t="s">
        <v>121</v>
      </c>
      <c r="BT5" s="664"/>
      <c r="BU5" s="664"/>
      <c r="BV5" s="664"/>
      <c r="BW5" s="664"/>
      <c r="BX5" s="664"/>
      <c r="BY5" s="664"/>
      <c r="BZ5" s="664"/>
      <c r="CA5" s="664"/>
      <c r="CB5" s="668"/>
      <c r="CD5" s="642" t="s">
        <v>211</v>
      </c>
      <c r="CE5" s="643"/>
      <c r="CF5" s="643"/>
      <c r="CG5" s="643"/>
      <c r="CH5" s="643"/>
      <c r="CI5" s="643"/>
      <c r="CJ5" s="643"/>
      <c r="CK5" s="643"/>
      <c r="CL5" s="643"/>
      <c r="CM5" s="643"/>
      <c r="CN5" s="643"/>
      <c r="CO5" s="643"/>
      <c r="CP5" s="643"/>
      <c r="CQ5" s="644"/>
      <c r="CR5" s="642" t="s">
        <v>217</v>
      </c>
      <c r="CS5" s="643"/>
      <c r="CT5" s="643"/>
      <c r="CU5" s="643"/>
      <c r="CV5" s="643"/>
      <c r="CW5" s="643"/>
      <c r="CX5" s="643"/>
      <c r="CY5" s="644"/>
      <c r="CZ5" s="642" t="s">
        <v>209</v>
      </c>
      <c r="DA5" s="643"/>
      <c r="DB5" s="643"/>
      <c r="DC5" s="644"/>
      <c r="DD5" s="642" t="s">
        <v>218</v>
      </c>
      <c r="DE5" s="643"/>
      <c r="DF5" s="643"/>
      <c r="DG5" s="643"/>
      <c r="DH5" s="643"/>
      <c r="DI5" s="643"/>
      <c r="DJ5" s="643"/>
      <c r="DK5" s="643"/>
      <c r="DL5" s="643"/>
      <c r="DM5" s="643"/>
      <c r="DN5" s="643"/>
      <c r="DO5" s="643"/>
      <c r="DP5" s="644"/>
      <c r="DQ5" s="642" t="s">
        <v>219</v>
      </c>
      <c r="DR5" s="643"/>
      <c r="DS5" s="643"/>
      <c r="DT5" s="643"/>
      <c r="DU5" s="643"/>
      <c r="DV5" s="643"/>
      <c r="DW5" s="643"/>
      <c r="DX5" s="643"/>
      <c r="DY5" s="643"/>
      <c r="DZ5" s="643"/>
      <c r="EA5" s="643"/>
      <c r="EB5" s="643"/>
      <c r="EC5" s="644"/>
    </row>
    <row r="6" spans="2:143" ht="11.25" customHeight="1" x14ac:dyDescent="0.15">
      <c r="B6" s="657" t="s">
        <v>220</v>
      </c>
      <c r="C6" s="658"/>
      <c r="D6" s="658"/>
      <c r="E6" s="658"/>
      <c r="F6" s="658"/>
      <c r="G6" s="658"/>
      <c r="H6" s="658"/>
      <c r="I6" s="658"/>
      <c r="J6" s="658"/>
      <c r="K6" s="658"/>
      <c r="L6" s="658"/>
      <c r="M6" s="658"/>
      <c r="N6" s="658"/>
      <c r="O6" s="658"/>
      <c r="P6" s="658"/>
      <c r="Q6" s="659"/>
      <c r="R6" s="660">
        <v>66667</v>
      </c>
      <c r="S6" s="661"/>
      <c r="T6" s="661"/>
      <c r="U6" s="661"/>
      <c r="V6" s="661"/>
      <c r="W6" s="661"/>
      <c r="X6" s="661"/>
      <c r="Y6" s="662"/>
      <c r="Z6" s="663">
        <v>0.3</v>
      </c>
      <c r="AA6" s="663"/>
      <c r="AB6" s="663"/>
      <c r="AC6" s="663"/>
      <c r="AD6" s="664">
        <v>66667</v>
      </c>
      <c r="AE6" s="664"/>
      <c r="AF6" s="664"/>
      <c r="AG6" s="664"/>
      <c r="AH6" s="664"/>
      <c r="AI6" s="664"/>
      <c r="AJ6" s="664"/>
      <c r="AK6" s="664"/>
      <c r="AL6" s="665">
        <v>0.7</v>
      </c>
      <c r="AM6" s="666"/>
      <c r="AN6" s="666"/>
      <c r="AO6" s="667"/>
      <c r="AP6" s="657" t="s">
        <v>221</v>
      </c>
      <c r="AQ6" s="658"/>
      <c r="AR6" s="658"/>
      <c r="AS6" s="658"/>
      <c r="AT6" s="658"/>
      <c r="AU6" s="658"/>
      <c r="AV6" s="658"/>
      <c r="AW6" s="658"/>
      <c r="AX6" s="658"/>
      <c r="AY6" s="658"/>
      <c r="AZ6" s="658"/>
      <c r="BA6" s="658"/>
      <c r="BB6" s="658"/>
      <c r="BC6" s="658"/>
      <c r="BD6" s="658"/>
      <c r="BE6" s="658"/>
      <c r="BF6" s="659"/>
      <c r="BG6" s="660">
        <v>6120856</v>
      </c>
      <c r="BH6" s="661"/>
      <c r="BI6" s="661"/>
      <c r="BJ6" s="661"/>
      <c r="BK6" s="661"/>
      <c r="BL6" s="661"/>
      <c r="BM6" s="661"/>
      <c r="BN6" s="662"/>
      <c r="BO6" s="663">
        <v>99.4</v>
      </c>
      <c r="BP6" s="663"/>
      <c r="BQ6" s="663"/>
      <c r="BR6" s="663"/>
      <c r="BS6" s="664" t="s">
        <v>121</v>
      </c>
      <c r="BT6" s="664"/>
      <c r="BU6" s="664"/>
      <c r="BV6" s="664"/>
      <c r="BW6" s="664"/>
      <c r="BX6" s="664"/>
      <c r="BY6" s="664"/>
      <c r="BZ6" s="664"/>
      <c r="CA6" s="664"/>
      <c r="CB6" s="668"/>
      <c r="CD6" s="646" t="s">
        <v>222</v>
      </c>
      <c r="CE6" s="647"/>
      <c r="CF6" s="647"/>
      <c r="CG6" s="647"/>
      <c r="CH6" s="647"/>
      <c r="CI6" s="647"/>
      <c r="CJ6" s="647"/>
      <c r="CK6" s="647"/>
      <c r="CL6" s="647"/>
      <c r="CM6" s="647"/>
      <c r="CN6" s="647"/>
      <c r="CO6" s="647"/>
      <c r="CP6" s="647"/>
      <c r="CQ6" s="648"/>
      <c r="CR6" s="660">
        <v>160291</v>
      </c>
      <c r="CS6" s="661"/>
      <c r="CT6" s="661"/>
      <c r="CU6" s="661"/>
      <c r="CV6" s="661"/>
      <c r="CW6" s="661"/>
      <c r="CX6" s="661"/>
      <c r="CY6" s="662"/>
      <c r="CZ6" s="654">
        <v>0.8</v>
      </c>
      <c r="DA6" s="655"/>
      <c r="DB6" s="655"/>
      <c r="DC6" s="671"/>
      <c r="DD6" s="669" t="s">
        <v>121</v>
      </c>
      <c r="DE6" s="661"/>
      <c r="DF6" s="661"/>
      <c r="DG6" s="661"/>
      <c r="DH6" s="661"/>
      <c r="DI6" s="661"/>
      <c r="DJ6" s="661"/>
      <c r="DK6" s="661"/>
      <c r="DL6" s="661"/>
      <c r="DM6" s="661"/>
      <c r="DN6" s="661"/>
      <c r="DO6" s="661"/>
      <c r="DP6" s="662"/>
      <c r="DQ6" s="669">
        <v>160291</v>
      </c>
      <c r="DR6" s="661"/>
      <c r="DS6" s="661"/>
      <c r="DT6" s="661"/>
      <c r="DU6" s="661"/>
      <c r="DV6" s="661"/>
      <c r="DW6" s="661"/>
      <c r="DX6" s="661"/>
      <c r="DY6" s="661"/>
      <c r="DZ6" s="661"/>
      <c r="EA6" s="661"/>
      <c r="EB6" s="661"/>
      <c r="EC6" s="670"/>
    </row>
    <row r="7" spans="2:143" ht="11.25" customHeight="1" x14ac:dyDescent="0.15">
      <c r="B7" s="657" t="s">
        <v>223</v>
      </c>
      <c r="C7" s="658"/>
      <c r="D7" s="658"/>
      <c r="E7" s="658"/>
      <c r="F7" s="658"/>
      <c r="G7" s="658"/>
      <c r="H7" s="658"/>
      <c r="I7" s="658"/>
      <c r="J7" s="658"/>
      <c r="K7" s="658"/>
      <c r="L7" s="658"/>
      <c r="M7" s="658"/>
      <c r="N7" s="658"/>
      <c r="O7" s="658"/>
      <c r="P7" s="658"/>
      <c r="Q7" s="659"/>
      <c r="R7" s="660">
        <v>735</v>
      </c>
      <c r="S7" s="661"/>
      <c r="T7" s="661"/>
      <c r="U7" s="661"/>
      <c r="V7" s="661"/>
      <c r="W7" s="661"/>
      <c r="X7" s="661"/>
      <c r="Y7" s="662"/>
      <c r="Z7" s="663">
        <v>0</v>
      </c>
      <c r="AA7" s="663"/>
      <c r="AB7" s="663"/>
      <c r="AC7" s="663"/>
      <c r="AD7" s="664">
        <v>735</v>
      </c>
      <c r="AE7" s="664"/>
      <c r="AF7" s="664"/>
      <c r="AG7" s="664"/>
      <c r="AH7" s="664"/>
      <c r="AI7" s="664"/>
      <c r="AJ7" s="664"/>
      <c r="AK7" s="664"/>
      <c r="AL7" s="665">
        <v>0</v>
      </c>
      <c r="AM7" s="666"/>
      <c r="AN7" s="666"/>
      <c r="AO7" s="667"/>
      <c r="AP7" s="657" t="s">
        <v>224</v>
      </c>
      <c r="AQ7" s="658"/>
      <c r="AR7" s="658"/>
      <c r="AS7" s="658"/>
      <c r="AT7" s="658"/>
      <c r="AU7" s="658"/>
      <c r="AV7" s="658"/>
      <c r="AW7" s="658"/>
      <c r="AX7" s="658"/>
      <c r="AY7" s="658"/>
      <c r="AZ7" s="658"/>
      <c r="BA7" s="658"/>
      <c r="BB7" s="658"/>
      <c r="BC7" s="658"/>
      <c r="BD7" s="658"/>
      <c r="BE7" s="658"/>
      <c r="BF7" s="659"/>
      <c r="BG7" s="660">
        <v>1793113</v>
      </c>
      <c r="BH7" s="661"/>
      <c r="BI7" s="661"/>
      <c r="BJ7" s="661"/>
      <c r="BK7" s="661"/>
      <c r="BL7" s="661"/>
      <c r="BM7" s="661"/>
      <c r="BN7" s="662"/>
      <c r="BO7" s="663">
        <v>29.1</v>
      </c>
      <c r="BP7" s="663"/>
      <c r="BQ7" s="663"/>
      <c r="BR7" s="663"/>
      <c r="BS7" s="664" t="s">
        <v>121</v>
      </c>
      <c r="BT7" s="664"/>
      <c r="BU7" s="664"/>
      <c r="BV7" s="664"/>
      <c r="BW7" s="664"/>
      <c r="BX7" s="664"/>
      <c r="BY7" s="664"/>
      <c r="BZ7" s="664"/>
      <c r="CA7" s="664"/>
      <c r="CB7" s="668"/>
      <c r="CD7" s="657" t="s">
        <v>225</v>
      </c>
      <c r="CE7" s="658"/>
      <c r="CF7" s="658"/>
      <c r="CG7" s="658"/>
      <c r="CH7" s="658"/>
      <c r="CI7" s="658"/>
      <c r="CJ7" s="658"/>
      <c r="CK7" s="658"/>
      <c r="CL7" s="658"/>
      <c r="CM7" s="658"/>
      <c r="CN7" s="658"/>
      <c r="CO7" s="658"/>
      <c r="CP7" s="658"/>
      <c r="CQ7" s="659"/>
      <c r="CR7" s="660">
        <v>3414418</v>
      </c>
      <c r="CS7" s="661"/>
      <c r="CT7" s="661"/>
      <c r="CU7" s="661"/>
      <c r="CV7" s="661"/>
      <c r="CW7" s="661"/>
      <c r="CX7" s="661"/>
      <c r="CY7" s="662"/>
      <c r="CZ7" s="663">
        <v>17.5</v>
      </c>
      <c r="DA7" s="663"/>
      <c r="DB7" s="663"/>
      <c r="DC7" s="663"/>
      <c r="DD7" s="669">
        <v>340311</v>
      </c>
      <c r="DE7" s="661"/>
      <c r="DF7" s="661"/>
      <c r="DG7" s="661"/>
      <c r="DH7" s="661"/>
      <c r="DI7" s="661"/>
      <c r="DJ7" s="661"/>
      <c r="DK7" s="661"/>
      <c r="DL7" s="661"/>
      <c r="DM7" s="661"/>
      <c r="DN7" s="661"/>
      <c r="DO7" s="661"/>
      <c r="DP7" s="662"/>
      <c r="DQ7" s="669">
        <v>2617090</v>
      </c>
      <c r="DR7" s="661"/>
      <c r="DS7" s="661"/>
      <c r="DT7" s="661"/>
      <c r="DU7" s="661"/>
      <c r="DV7" s="661"/>
      <c r="DW7" s="661"/>
      <c r="DX7" s="661"/>
      <c r="DY7" s="661"/>
      <c r="DZ7" s="661"/>
      <c r="EA7" s="661"/>
      <c r="EB7" s="661"/>
      <c r="EC7" s="670"/>
    </row>
    <row r="8" spans="2:143" ht="11.25" customHeight="1" x14ac:dyDescent="0.15">
      <c r="B8" s="657" t="s">
        <v>226</v>
      </c>
      <c r="C8" s="658"/>
      <c r="D8" s="658"/>
      <c r="E8" s="658"/>
      <c r="F8" s="658"/>
      <c r="G8" s="658"/>
      <c r="H8" s="658"/>
      <c r="I8" s="658"/>
      <c r="J8" s="658"/>
      <c r="K8" s="658"/>
      <c r="L8" s="658"/>
      <c r="M8" s="658"/>
      <c r="N8" s="658"/>
      <c r="O8" s="658"/>
      <c r="P8" s="658"/>
      <c r="Q8" s="659"/>
      <c r="R8" s="660">
        <v>9291</v>
      </c>
      <c r="S8" s="661"/>
      <c r="T8" s="661"/>
      <c r="U8" s="661"/>
      <c r="V8" s="661"/>
      <c r="W8" s="661"/>
      <c r="X8" s="661"/>
      <c r="Y8" s="662"/>
      <c r="Z8" s="663">
        <v>0</v>
      </c>
      <c r="AA8" s="663"/>
      <c r="AB8" s="663"/>
      <c r="AC8" s="663"/>
      <c r="AD8" s="664">
        <v>9291</v>
      </c>
      <c r="AE8" s="664"/>
      <c r="AF8" s="664"/>
      <c r="AG8" s="664"/>
      <c r="AH8" s="664"/>
      <c r="AI8" s="664"/>
      <c r="AJ8" s="664"/>
      <c r="AK8" s="664"/>
      <c r="AL8" s="665">
        <v>0.1</v>
      </c>
      <c r="AM8" s="666"/>
      <c r="AN8" s="666"/>
      <c r="AO8" s="667"/>
      <c r="AP8" s="657" t="s">
        <v>227</v>
      </c>
      <c r="AQ8" s="658"/>
      <c r="AR8" s="658"/>
      <c r="AS8" s="658"/>
      <c r="AT8" s="658"/>
      <c r="AU8" s="658"/>
      <c r="AV8" s="658"/>
      <c r="AW8" s="658"/>
      <c r="AX8" s="658"/>
      <c r="AY8" s="658"/>
      <c r="AZ8" s="658"/>
      <c r="BA8" s="658"/>
      <c r="BB8" s="658"/>
      <c r="BC8" s="658"/>
      <c r="BD8" s="658"/>
      <c r="BE8" s="658"/>
      <c r="BF8" s="659"/>
      <c r="BG8" s="660">
        <v>45878</v>
      </c>
      <c r="BH8" s="661"/>
      <c r="BI8" s="661"/>
      <c r="BJ8" s="661"/>
      <c r="BK8" s="661"/>
      <c r="BL8" s="661"/>
      <c r="BM8" s="661"/>
      <c r="BN8" s="662"/>
      <c r="BO8" s="663">
        <v>0.7</v>
      </c>
      <c r="BP8" s="663"/>
      <c r="BQ8" s="663"/>
      <c r="BR8" s="663"/>
      <c r="BS8" s="664" t="s">
        <v>121</v>
      </c>
      <c r="BT8" s="664"/>
      <c r="BU8" s="664"/>
      <c r="BV8" s="664"/>
      <c r="BW8" s="664"/>
      <c r="BX8" s="664"/>
      <c r="BY8" s="664"/>
      <c r="BZ8" s="664"/>
      <c r="CA8" s="664"/>
      <c r="CB8" s="668"/>
      <c r="CD8" s="657" t="s">
        <v>228</v>
      </c>
      <c r="CE8" s="658"/>
      <c r="CF8" s="658"/>
      <c r="CG8" s="658"/>
      <c r="CH8" s="658"/>
      <c r="CI8" s="658"/>
      <c r="CJ8" s="658"/>
      <c r="CK8" s="658"/>
      <c r="CL8" s="658"/>
      <c r="CM8" s="658"/>
      <c r="CN8" s="658"/>
      <c r="CO8" s="658"/>
      <c r="CP8" s="658"/>
      <c r="CQ8" s="659"/>
      <c r="CR8" s="660">
        <v>6207723</v>
      </c>
      <c r="CS8" s="661"/>
      <c r="CT8" s="661"/>
      <c r="CU8" s="661"/>
      <c r="CV8" s="661"/>
      <c r="CW8" s="661"/>
      <c r="CX8" s="661"/>
      <c r="CY8" s="662"/>
      <c r="CZ8" s="663">
        <v>31.9</v>
      </c>
      <c r="DA8" s="663"/>
      <c r="DB8" s="663"/>
      <c r="DC8" s="663"/>
      <c r="DD8" s="669">
        <v>25337</v>
      </c>
      <c r="DE8" s="661"/>
      <c r="DF8" s="661"/>
      <c r="DG8" s="661"/>
      <c r="DH8" s="661"/>
      <c r="DI8" s="661"/>
      <c r="DJ8" s="661"/>
      <c r="DK8" s="661"/>
      <c r="DL8" s="661"/>
      <c r="DM8" s="661"/>
      <c r="DN8" s="661"/>
      <c r="DO8" s="661"/>
      <c r="DP8" s="662"/>
      <c r="DQ8" s="669">
        <v>2944490</v>
      </c>
      <c r="DR8" s="661"/>
      <c r="DS8" s="661"/>
      <c r="DT8" s="661"/>
      <c r="DU8" s="661"/>
      <c r="DV8" s="661"/>
      <c r="DW8" s="661"/>
      <c r="DX8" s="661"/>
      <c r="DY8" s="661"/>
      <c r="DZ8" s="661"/>
      <c r="EA8" s="661"/>
      <c r="EB8" s="661"/>
      <c r="EC8" s="670"/>
    </row>
    <row r="9" spans="2:143" ht="11.25" customHeight="1" x14ac:dyDescent="0.15">
      <c r="B9" s="657" t="s">
        <v>229</v>
      </c>
      <c r="C9" s="658"/>
      <c r="D9" s="658"/>
      <c r="E9" s="658"/>
      <c r="F9" s="658"/>
      <c r="G9" s="658"/>
      <c r="H9" s="658"/>
      <c r="I9" s="658"/>
      <c r="J9" s="658"/>
      <c r="K9" s="658"/>
      <c r="L9" s="658"/>
      <c r="M9" s="658"/>
      <c r="N9" s="658"/>
      <c r="O9" s="658"/>
      <c r="P9" s="658"/>
      <c r="Q9" s="659"/>
      <c r="R9" s="660">
        <v>10304</v>
      </c>
      <c r="S9" s="661"/>
      <c r="T9" s="661"/>
      <c r="U9" s="661"/>
      <c r="V9" s="661"/>
      <c r="W9" s="661"/>
      <c r="X9" s="661"/>
      <c r="Y9" s="662"/>
      <c r="Z9" s="663">
        <v>0.1</v>
      </c>
      <c r="AA9" s="663"/>
      <c r="AB9" s="663"/>
      <c r="AC9" s="663"/>
      <c r="AD9" s="664">
        <v>10304</v>
      </c>
      <c r="AE9" s="664"/>
      <c r="AF9" s="664"/>
      <c r="AG9" s="664"/>
      <c r="AH9" s="664"/>
      <c r="AI9" s="664"/>
      <c r="AJ9" s="664"/>
      <c r="AK9" s="664"/>
      <c r="AL9" s="665">
        <v>0.1</v>
      </c>
      <c r="AM9" s="666"/>
      <c r="AN9" s="666"/>
      <c r="AO9" s="667"/>
      <c r="AP9" s="657" t="s">
        <v>230</v>
      </c>
      <c r="AQ9" s="658"/>
      <c r="AR9" s="658"/>
      <c r="AS9" s="658"/>
      <c r="AT9" s="658"/>
      <c r="AU9" s="658"/>
      <c r="AV9" s="658"/>
      <c r="AW9" s="658"/>
      <c r="AX9" s="658"/>
      <c r="AY9" s="658"/>
      <c r="AZ9" s="658"/>
      <c r="BA9" s="658"/>
      <c r="BB9" s="658"/>
      <c r="BC9" s="658"/>
      <c r="BD9" s="658"/>
      <c r="BE9" s="658"/>
      <c r="BF9" s="659"/>
      <c r="BG9" s="660">
        <v>1498808</v>
      </c>
      <c r="BH9" s="661"/>
      <c r="BI9" s="661"/>
      <c r="BJ9" s="661"/>
      <c r="BK9" s="661"/>
      <c r="BL9" s="661"/>
      <c r="BM9" s="661"/>
      <c r="BN9" s="662"/>
      <c r="BO9" s="663">
        <v>24.3</v>
      </c>
      <c r="BP9" s="663"/>
      <c r="BQ9" s="663"/>
      <c r="BR9" s="663"/>
      <c r="BS9" s="664" t="s">
        <v>121</v>
      </c>
      <c r="BT9" s="664"/>
      <c r="BU9" s="664"/>
      <c r="BV9" s="664"/>
      <c r="BW9" s="664"/>
      <c r="BX9" s="664"/>
      <c r="BY9" s="664"/>
      <c r="BZ9" s="664"/>
      <c r="CA9" s="664"/>
      <c r="CB9" s="668"/>
      <c r="CD9" s="657" t="s">
        <v>231</v>
      </c>
      <c r="CE9" s="658"/>
      <c r="CF9" s="658"/>
      <c r="CG9" s="658"/>
      <c r="CH9" s="658"/>
      <c r="CI9" s="658"/>
      <c r="CJ9" s="658"/>
      <c r="CK9" s="658"/>
      <c r="CL9" s="658"/>
      <c r="CM9" s="658"/>
      <c r="CN9" s="658"/>
      <c r="CO9" s="658"/>
      <c r="CP9" s="658"/>
      <c r="CQ9" s="659"/>
      <c r="CR9" s="660">
        <v>1123196</v>
      </c>
      <c r="CS9" s="661"/>
      <c r="CT9" s="661"/>
      <c r="CU9" s="661"/>
      <c r="CV9" s="661"/>
      <c r="CW9" s="661"/>
      <c r="CX9" s="661"/>
      <c r="CY9" s="662"/>
      <c r="CZ9" s="663">
        <v>5.8</v>
      </c>
      <c r="DA9" s="663"/>
      <c r="DB9" s="663"/>
      <c r="DC9" s="663"/>
      <c r="DD9" s="669">
        <v>1370</v>
      </c>
      <c r="DE9" s="661"/>
      <c r="DF9" s="661"/>
      <c r="DG9" s="661"/>
      <c r="DH9" s="661"/>
      <c r="DI9" s="661"/>
      <c r="DJ9" s="661"/>
      <c r="DK9" s="661"/>
      <c r="DL9" s="661"/>
      <c r="DM9" s="661"/>
      <c r="DN9" s="661"/>
      <c r="DO9" s="661"/>
      <c r="DP9" s="662"/>
      <c r="DQ9" s="669">
        <v>925438</v>
      </c>
      <c r="DR9" s="661"/>
      <c r="DS9" s="661"/>
      <c r="DT9" s="661"/>
      <c r="DU9" s="661"/>
      <c r="DV9" s="661"/>
      <c r="DW9" s="661"/>
      <c r="DX9" s="661"/>
      <c r="DY9" s="661"/>
      <c r="DZ9" s="661"/>
      <c r="EA9" s="661"/>
      <c r="EB9" s="661"/>
      <c r="EC9" s="670"/>
    </row>
    <row r="10" spans="2:143" ht="11.25" customHeight="1" x14ac:dyDescent="0.15">
      <c r="B10" s="657" t="s">
        <v>232</v>
      </c>
      <c r="C10" s="658"/>
      <c r="D10" s="658"/>
      <c r="E10" s="658"/>
      <c r="F10" s="658"/>
      <c r="G10" s="658"/>
      <c r="H10" s="658"/>
      <c r="I10" s="658"/>
      <c r="J10" s="658"/>
      <c r="K10" s="658"/>
      <c r="L10" s="658"/>
      <c r="M10" s="658"/>
      <c r="N10" s="658"/>
      <c r="O10" s="658"/>
      <c r="P10" s="658"/>
      <c r="Q10" s="659"/>
      <c r="R10" s="660" t="s">
        <v>121</v>
      </c>
      <c r="S10" s="661"/>
      <c r="T10" s="661"/>
      <c r="U10" s="661"/>
      <c r="V10" s="661"/>
      <c r="W10" s="661"/>
      <c r="X10" s="661"/>
      <c r="Y10" s="662"/>
      <c r="Z10" s="663" t="s">
        <v>121</v>
      </c>
      <c r="AA10" s="663"/>
      <c r="AB10" s="663"/>
      <c r="AC10" s="663"/>
      <c r="AD10" s="664" t="s">
        <v>121</v>
      </c>
      <c r="AE10" s="664"/>
      <c r="AF10" s="664"/>
      <c r="AG10" s="664"/>
      <c r="AH10" s="664"/>
      <c r="AI10" s="664"/>
      <c r="AJ10" s="664"/>
      <c r="AK10" s="664"/>
      <c r="AL10" s="665" t="s">
        <v>121</v>
      </c>
      <c r="AM10" s="666"/>
      <c r="AN10" s="666"/>
      <c r="AO10" s="667"/>
      <c r="AP10" s="657" t="s">
        <v>233</v>
      </c>
      <c r="AQ10" s="658"/>
      <c r="AR10" s="658"/>
      <c r="AS10" s="658"/>
      <c r="AT10" s="658"/>
      <c r="AU10" s="658"/>
      <c r="AV10" s="658"/>
      <c r="AW10" s="658"/>
      <c r="AX10" s="658"/>
      <c r="AY10" s="658"/>
      <c r="AZ10" s="658"/>
      <c r="BA10" s="658"/>
      <c r="BB10" s="658"/>
      <c r="BC10" s="658"/>
      <c r="BD10" s="658"/>
      <c r="BE10" s="658"/>
      <c r="BF10" s="659"/>
      <c r="BG10" s="660">
        <v>121727</v>
      </c>
      <c r="BH10" s="661"/>
      <c r="BI10" s="661"/>
      <c r="BJ10" s="661"/>
      <c r="BK10" s="661"/>
      <c r="BL10" s="661"/>
      <c r="BM10" s="661"/>
      <c r="BN10" s="662"/>
      <c r="BO10" s="663">
        <v>2</v>
      </c>
      <c r="BP10" s="663"/>
      <c r="BQ10" s="663"/>
      <c r="BR10" s="663"/>
      <c r="BS10" s="664" t="s">
        <v>121</v>
      </c>
      <c r="BT10" s="664"/>
      <c r="BU10" s="664"/>
      <c r="BV10" s="664"/>
      <c r="BW10" s="664"/>
      <c r="BX10" s="664"/>
      <c r="BY10" s="664"/>
      <c r="BZ10" s="664"/>
      <c r="CA10" s="664"/>
      <c r="CB10" s="668"/>
      <c r="CD10" s="657" t="s">
        <v>234</v>
      </c>
      <c r="CE10" s="658"/>
      <c r="CF10" s="658"/>
      <c r="CG10" s="658"/>
      <c r="CH10" s="658"/>
      <c r="CI10" s="658"/>
      <c r="CJ10" s="658"/>
      <c r="CK10" s="658"/>
      <c r="CL10" s="658"/>
      <c r="CM10" s="658"/>
      <c r="CN10" s="658"/>
      <c r="CO10" s="658"/>
      <c r="CP10" s="658"/>
      <c r="CQ10" s="659"/>
      <c r="CR10" s="660">
        <v>20409</v>
      </c>
      <c r="CS10" s="661"/>
      <c r="CT10" s="661"/>
      <c r="CU10" s="661"/>
      <c r="CV10" s="661"/>
      <c r="CW10" s="661"/>
      <c r="CX10" s="661"/>
      <c r="CY10" s="662"/>
      <c r="CZ10" s="663">
        <v>0.1</v>
      </c>
      <c r="DA10" s="663"/>
      <c r="DB10" s="663"/>
      <c r="DC10" s="663"/>
      <c r="DD10" s="669" t="s">
        <v>121</v>
      </c>
      <c r="DE10" s="661"/>
      <c r="DF10" s="661"/>
      <c r="DG10" s="661"/>
      <c r="DH10" s="661"/>
      <c r="DI10" s="661"/>
      <c r="DJ10" s="661"/>
      <c r="DK10" s="661"/>
      <c r="DL10" s="661"/>
      <c r="DM10" s="661"/>
      <c r="DN10" s="661"/>
      <c r="DO10" s="661"/>
      <c r="DP10" s="662"/>
      <c r="DQ10" s="669">
        <v>20409</v>
      </c>
      <c r="DR10" s="661"/>
      <c r="DS10" s="661"/>
      <c r="DT10" s="661"/>
      <c r="DU10" s="661"/>
      <c r="DV10" s="661"/>
      <c r="DW10" s="661"/>
      <c r="DX10" s="661"/>
      <c r="DY10" s="661"/>
      <c r="DZ10" s="661"/>
      <c r="EA10" s="661"/>
      <c r="EB10" s="661"/>
      <c r="EC10" s="670"/>
    </row>
    <row r="11" spans="2:143" ht="11.25" customHeight="1" x14ac:dyDescent="0.15">
      <c r="B11" s="657" t="s">
        <v>235</v>
      </c>
      <c r="C11" s="658"/>
      <c r="D11" s="658"/>
      <c r="E11" s="658"/>
      <c r="F11" s="658"/>
      <c r="G11" s="658"/>
      <c r="H11" s="658"/>
      <c r="I11" s="658"/>
      <c r="J11" s="658"/>
      <c r="K11" s="658"/>
      <c r="L11" s="658"/>
      <c r="M11" s="658"/>
      <c r="N11" s="658"/>
      <c r="O11" s="658"/>
      <c r="P11" s="658"/>
      <c r="Q11" s="659"/>
      <c r="R11" s="660">
        <v>663325</v>
      </c>
      <c r="S11" s="661"/>
      <c r="T11" s="661"/>
      <c r="U11" s="661"/>
      <c r="V11" s="661"/>
      <c r="W11" s="661"/>
      <c r="X11" s="661"/>
      <c r="Y11" s="662"/>
      <c r="Z11" s="665">
        <v>3.3</v>
      </c>
      <c r="AA11" s="666"/>
      <c r="AB11" s="666"/>
      <c r="AC11" s="672"/>
      <c r="AD11" s="669">
        <v>663325</v>
      </c>
      <c r="AE11" s="661"/>
      <c r="AF11" s="661"/>
      <c r="AG11" s="661"/>
      <c r="AH11" s="661"/>
      <c r="AI11" s="661"/>
      <c r="AJ11" s="661"/>
      <c r="AK11" s="662"/>
      <c r="AL11" s="665">
        <v>7.1</v>
      </c>
      <c r="AM11" s="666"/>
      <c r="AN11" s="666"/>
      <c r="AO11" s="667"/>
      <c r="AP11" s="657" t="s">
        <v>236</v>
      </c>
      <c r="AQ11" s="658"/>
      <c r="AR11" s="658"/>
      <c r="AS11" s="658"/>
      <c r="AT11" s="658"/>
      <c r="AU11" s="658"/>
      <c r="AV11" s="658"/>
      <c r="AW11" s="658"/>
      <c r="AX11" s="658"/>
      <c r="AY11" s="658"/>
      <c r="AZ11" s="658"/>
      <c r="BA11" s="658"/>
      <c r="BB11" s="658"/>
      <c r="BC11" s="658"/>
      <c r="BD11" s="658"/>
      <c r="BE11" s="658"/>
      <c r="BF11" s="659"/>
      <c r="BG11" s="660">
        <v>126700</v>
      </c>
      <c r="BH11" s="661"/>
      <c r="BI11" s="661"/>
      <c r="BJ11" s="661"/>
      <c r="BK11" s="661"/>
      <c r="BL11" s="661"/>
      <c r="BM11" s="661"/>
      <c r="BN11" s="662"/>
      <c r="BO11" s="663">
        <v>2.1</v>
      </c>
      <c r="BP11" s="663"/>
      <c r="BQ11" s="663"/>
      <c r="BR11" s="663"/>
      <c r="BS11" s="664" t="s">
        <v>121</v>
      </c>
      <c r="BT11" s="664"/>
      <c r="BU11" s="664"/>
      <c r="BV11" s="664"/>
      <c r="BW11" s="664"/>
      <c r="BX11" s="664"/>
      <c r="BY11" s="664"/>
      <c r="BZ11" s="664"/>
      <c r="CA11" s="664"/>
      <c r="CB11" s="668"/>
      <c r="CD11" s="657" t="s">
        <v>237</v>
      </c>
      <c r="CE11" s="658"/>
      <c r="CF11" s="658"/>
      <c r="CG11" s="658"/>
      <c r="CH11" s="658"/>
      <c r="CI11" s="658"/>
      <c r="CJ11" s="658"/>
      <c r="CK11" s="658"/>
      <c r="CL11" s="658"/>
      <c r="CM11" s="658"/>
      <c r="CN11" s="658"/>
      <c r="CO11" s="658"/>
      <c r="CP11" s="658"/>
      <c r="CQ11" s="659"/>
      <c r="CR11" s="660">
        <v>524064</v>
      </c>
      <c r="CS11" s="661"/>
      <c r="CT11" s="661"/>
      <c r="CU11" s="661"/>
      <c r="CV11" s="661"/>
      <c r="CW11" s="661"/>
      <c r="CX11" s="661"/>
      <c r="CY11" s="662"/>
      <c r="CZ11" s="663">
        <v>2.7</v>
      </c>
      <c r="DA11" s="663"/>
      <c r="DB11" s="663"/>
      <c r="DC11" s="663"/>
      <c r="DD11" s="669">
        <v>380379</v>
      </c>
      <c r="DE11" s="661"/>
      <c r="DF11" s="661"/>
      <c r="DG11" s="661"/>
      <c r="DH11" s="661"/>
      <c r="DI11" s="661"/>
      <c r="DJ11" s="661"/>
      <c r="DK11" s="661"/>
      <c r="DL11" s="661"/>
      <c r="DM11" s="661"/>
      <c r="DN11" s="661"/>
      <c r="DO11" s="661"/>
      <c r="DP11" s="662"/>
      <c r="DQ11" s="669">
        <v>91109</v>
      </c>
      <c r="DR11" s="661"/>
      <c r="DS11" s="661"/>
      <c r="DT11" s="661"/>
      <c r="DU11" s="661"/>
      <c r="DV11" s="661"/>
      <c r="DW11" s="661"/>
      <c r="DX11" s="661"/>
      <c r="DY11" s="661"/>
      <c r="DZ11" s="661"/>
      <c r="EA11" s="661"/>
      <c r="EB11" s="661"/>
      <c r="EC11" s="670"/>
    </row>
    <row r="12" spans="2:143" ht="11.25" customHeight="1" x14ac:dyDescent="0.15">
      <c r="B12" s="657" t="s">
        <v>238</v>
      </c>
      <c r="C12" s="658"/>
      <c r="D12" s="658"/>
      <c r="E12" s="658"/>
      <c r="F12" s="658"/>
      <c r="G12" s="658"/>
      <c r="H12" s="658"/>
      <c r="I12" s="658"/>
      <c r="J12" s="658"/>
      <c r="K12" s="658"/>
      <c r="L12" s="658"/>
      <c r="M12" s="658"/>
      <c r="N12" s="658"/>
      <c r="O12" s="658"/>
      <c r="P12" s="658"/>
      <c r="Q12" s="659"/>
      <c r="R12" s="660" t="s">
        <v>121</v>
      </c>
      <c r="S12" s="661"/>
      <c r="T12" s="661"/>
      <c r="U12" s="661"/>
      <c r="V12" s="661"/>
      <c r="W12" s="661"/>
      <c r="X12" s="661"/>
      <c r="Y12" s="662"/>
      <c r="Z12" s="663" t="s">
        <v>121</v>
      </c>
      <c r="AA12" s="663"/>
      <c r="AB12" s="663"/>
      <c r="AC12" s="663"/>
      <c r="AD12" s="664" t="s">
        <v>121</v>
      </c>
      <c r="AE12" s="664"/>
      <c r="AF12" s="664"/>
      <c r="AG12" s="664"/>
      <c r="AH12" s="664"/>
      <c r="AI12" s="664"/>
      <c r="AJ12" s="664"/>
      <c r="AK12" s="664"/>
      <c r="AL12" s="665" t="s">
        <v>121</v>
      </c>
      <c r="AM12" s="666"/>
      <c r="AN12" s="666"/>
      <c r="AO12" s="667"/>
      <c r="AP12" s="657" t="s">
        <v>239</v>
      </c>
      <c r="AQ12" s="658"/>
      <c r="AR12" s="658"/>
      <c r="AS12" s="658"/>
      <c r="AT12" s="658"/>
      <c r="AU12" s="658"/>
      <c r="AV12" s="658"/>
      <c r="AW12" s="658"/>
      <c r="AX12" s="658"/>
      <c r="AY12" s="658"/>
      <c r="AZ12" s="658"/>
      <c r="BA12" s="658"/>
      <c r="BB12" s="658"/>
      <c r="BC12" s="658"/>
      <c r="BD12" s="658"/>
      <c r="BE12" s="658"/>
      <c r="BF12" s="659"/>
      <c r="BG12" s="660">
        <v>4088681</v>
      </c>
      <c r="BH12" s="661"/>
      <c r="BI12" s="661"/>
      <c r="BJ12" s="661"/>
      <c r="BK12" s="661"/>
      <c r="BL12" s="661"/>
      <c r="BM12" s="661"/>
      <c r="BN12" s="662"/>
      <c r="BO12" s="663">
        <v>66.400000000000006</v>
      </c>
      <c r="BP12" s="663"/>
      <c r="BQ12" s="663"/>
      <c r="BR12" s="663"/>
      <c r="BS12" s="664" t="s">
        <v>121</v>
      </c>
      <c r="BT12" s="664"/>
      <c r="BU12" s="664"/>
      <c r="BV12" s="664"/>
      <c r="BW12" s="664"/>
      <c r="BX12" s="664"/>
      <c r="BY12" s="664"/>
      <c r="BZ12" s="664"/>
      <c r="CA12" s="664"/>
      <c r="CB12" s="668"/>
      <c r="CD12" s="657" t="s">
        <v>240</v>
      </c>
      <c r="CE12" s="658"/>
      <c r="CF12" s="658"/>
      <c r="CG12" s="658"/>
      <c r="CH12" s="658"/>
      <c r="CI12" s="658"/>
      <c r="CJ12" s="658"/>
      <c r="CK12" s="658"/>
      <c r="CL12" s="658"/>
      <c r="CM12" s="658"/>
      <c r="CN12" s="658"/>
      <c r="CO12" s="658"/>
      <c r="CP12" s="658"/>
      <c r="CQ12" s="659"/>
      <c r="CR12" s="660">
        <v>241883</v>
      </c>
      <c r="CS12" s="661"/>
      <c r="CT12" s="661"/>
      <c r="CU12" s="661"/>
      <c r="CV12" s="661"/>
      <c r="CW12" s="661"/>
      <c r="CX12" s="661"/>
      <c r="CY12" s="662"/>
      <c r="CZ12" s="663">
        <v>1.2</v>
      </c>
      <c r="DA12" s="663"/>
      <c r="DB12" s="663"/>
      <c r="DC12" s="663"/>
      <c r="DD12" s="669" t="s">
        <v>121</v>
      </c>
      <c r="DE12" s="661"/>
      <c r="DF12" s="661"/>
      <c r="DG12" s="661"/>
      <c r="DH12" s="661"/>
      <c r="DI12" s="661"/>
      <c r="DJ12" s="661"/>
      <c r="DK12" s="661"/>
      <c r="DL12" s="661"/>
      <c r="DM12" s="661"/>
      <c r="DN12" s="661"/>
      <c r="DO12" s="661"/>
      <c r="DP12" s="662"/>
      <c r="DQ12" s="669">
        <v>162679</v>
      </c>
      <c r="DR12" s="661"/>
      <c r="DS12" s="661"/>
      <c r="DT12" s="661"/>
      <c r="DU12" s="661"/>
      <c r="DV12" s="661"/>
      <c r="DW12" s="661"/>
      <c r="DX12" s="661"/>
      <c r="DY12" s="661"/>
      <c r="DZ12" s="661"/>
      <c r="EA12" s="661"/>
      <c r="EB12" s="661"/>
      <c r="EC12" s="670"/>
    </row>
    <row r="13" spans="2:143" ht="11.25" customHeight="1" x14ac:dyDescent="0.15">
      <c r="B13" s="657" t="s">
        <v>241</v>
      </c>
      <c r="C13" s="658"/>
      <c r="D13" s="658"/>
      <c r="E13" s="658"/>
      <c r="F13" s="658"/>
      <c r="G13" s="658"/>
      <c r="H13" s="658"/>
      <c r="I13" s="658"/>
      <c r="J13" s="658"/>
      <c r="K13" s="658"/>
      <c r="L13" s="658"/>
      <c r="M13" s="658"/>
      <c r="N13" s="658"/>
      <c r="O13" s="658"/>
      <c r="P13" s="658"/>
      <c r="Q13" s="659"/>
      <c r="R13" s="660" t="s">
        <v>121</v>
      </c>
      <c r="S13" s="661"/>
      <c r="T13" s="661"/>
      <c r="U13" s="661"/>
      <c r="V13" s="661"/>
      <c r="W13" s="661"/>
      <c r="X13" s="661"/>
      <c r="Y13" s="662"/>
      <c r="Z13" s="663" t="s">
        <v>121</v>
      </c>
      <c r="AA13" s="663"/>
      <c r="AB13" s="663"/>
      <c r="AC13" s="663"/>
      <c r="AD13" s="664" t="s">
        <v>121</v>
      </c>
      <c r="AE13" s="664"/>
      <c r="AF13" s="664"/>
      <c r="AG13" s="664"/>
      <c r="AH13" s="664"/>
      <c r="AI13" s="664"/>
      <c r="AJ13" s="664"/>
      <c r="AK13" s="664"/>
      <c r="AL13" s="665" t="s">
        <v>121</v>
      </c>
      <c r="AM13" s="666"/>
      <c r="AN13" s="666"/>
      <c r="AO13" s="667"/>
      <c r="AP13" s="657" t="s">
        <v>242</v>
      </c>
      <c r="AQ13" s="658"/>
      <c r="AR13" s="658"/>
      <c r="AS13" s="658"/>
      <c r="AT13" s="658"/>
      <c r="AU13" s="658"/>
      <c r="AV13" s="658"/>
      <c r="AW13" s="658"/>
      <c r="AX13" s="658"/>
      <c r="AY13" s="658"/>
      <c r="AZ13" s="658"/>
      <c r="BA13" s="658"/>
      <c r="BB13" s="658"/>
      <c r="BC13" s="658"/>
      <c r="BD13" s="658"/>
      <c r="BE13" s="658"/>
      <c r="BF13" s="659"/>
      <c r="BG13" s="660">
        <v>4034797</v>
      </c>
      <c r="BH13" s="661"/>
      <c r="BI13" s="661"/>
      <c r="BJ13" s="661"/>
      <c r="BK13" s="661"/>
      <c r="BL13" s="661"/>
      <c r="BM13" s="661"/>
      <c r="BN13" s="662"/>
      <c r="BO13" s="663">
        <v>65.5</v>
      </c>
      <c r="BP13" s="663"/>
      <c r="BQ13" s="663"/>
      <c r="BR13" s="663"/>
      <c r="BS13" s="664" t="s">
        <v>121</v>
      </c>
      <c r="BT13" s="664"/>
      <c r="BU13" s="664"/>
      <c r="BV13" s="664"/>
      <c r="BW13" s="664"/>
      <c r="BX13" s="664"/>
      <c r="BY13" s="664"/>
      <c r="BZ13" s="664"/>
      <c r="CA13" s="664"/>
      <c r="CB13" s="668"/>
      <c r="CD13" s="657" t="s">
        <v>243</v>
      </c>
      <c r="CE13" s="658"/>
      <c r="CF13" s="658"/>
      <c r="CG13" s="658"/>
      <c r="CH13" s="658"/>
      <c r="CI13" s="658"/>
      <c r="CJ13" s="658"/>
      <c r="CK13" s="658"/>
      <c r="CL13" s="658"/>
      <c r="CM13" s="658"/>
      <c r="CN13" s="658"/>
      <c r="CO13" s="658"/>
      <c r="CP13" s="658"/>
      <c r="CQ13" s="659"/>
      <c r="CR13" s="660">
        <v>1377906</v>
      </c>
      <c r="CS13" s="661"/>
      <c r="CT13" s="661"/>
      <c r="CU13" s="661"/>
      <c r="CV13" s="661"/>
      <c r="CW13" s="661"/>
      <c r="CX13" s="661"/>
      <c r="CY13" s="662"/>
      <c r="CZ13" s="663">
        <v>7.1</v>
      </c>
      <c r="DA13" s="663"/>
      <c r="DB13" s="663"/>
      <c r="DC13" s="663"/>
      <c r="DD13" s="669">
        <v>496273</v>
      </c>
      <c r="DE13" s="661"/>
      <c r="DF13" s="661"/>
      <c r="DG13" s="661"/>
      <c r="DH13" s="661"/>
      <c r="DI13" s="661"/>
      <c r="DJ13" s="661"/>
      <c r="DK13" s="661"/>
      <c r="DL13" s="661"/>
      <c r="DM13" s="661"/>
      <c r="DN13" s="661"/>
      <c r="DO13" s="661"/>
      <c r="DP13" s="662"/>
      <c r="DQ13" s="669">
        <v>939130</v>
      </c>
      <c r="DR13" s="661"/>
      <c r="DS13" s="661"/>
      <c r="DT13" s="661"/>
      <c r="DU13" s="661"/>
      <c r="DV13" s="661"/>
      <c r="DW13" s="661"/>
      <c r="DX13" s="661"/>
      <c r="DY13" s="661"/>
      <c r="DZ13" s="661"/>
      <c r="EA13" s="661"/>
      <c r="EB13" s="661"/>
      <c r="EC13" s="670"/>
    </row>
    <row r="14" spans="2:143" ht="11.25" customHeight="1" x14ac:dyDescent="0.15">
      <c r="B14" s="657" t="s">
        <v>244</v>
      </c>
      <c r="C14" s="658"/>
      <c r="D14" s="658"/>
      <c r="E14" s="658"/>
      <c r="F14" s="658"/>
      <c r="G14" s="658"/>
      <c r="H14" s="658"/>
      <c r="I14" s="658"/>
      <c r="J14" s="658"/>
      <c r="K14" s="658"/>
      <c r="L14" s="658"/>
      <c r="M14" s="658"/>
      <c r="N14" s="658"/>
      <c r="O14" s="658"/>
      <c r="P14" s="658"/>
      <c r="Q14" s="659"/>
      <c r="R14" s="660">
        <v>595</v>
      </c>
      <c r="S14" s="661"/>
      <c r="T14" s="661"/>
      <c r="U14" s="661"/>
      <c r="V14" s="661"/>
      <c r="W14" s="661"/>
      <c r="X14" s="661"/>
      <c r="Y14" s="662"/>
      <c r="Z14" s="663">
        <v>0</v>
      </c>
      <c r="AA14" s="663"/>
      <c r="AB14" s="663"/>
      <c r="AC14" s="663"/>
      <c r="AD14" s="664">
        <v>595</v>
      </c>
      <c r="AE14" s="664"/>
      <c r="AF14" s="664"/>
      <c r="AG14" s="664"/>
      <c r="AH14" s="664"/>
      <c r="AI14" s="664"/>
      <c r="AJ14" s="664"/>
      <c r="AK14" s="664"/>
      <c r="AL14" s="665">
        <v>0</v>
      </c>
      <c r="AM14" s="666"/>
      <c r="AN14" s="666"/>
      <c r="AO14" s="667"/>
      <c r="AP14" s="657" t="s">
        <v>245</v>
      </c>
      <c r="AQ14" s="658"/>
      <c r="AR14" s="658"/>
      <c r="AS14" s="658"/>
      <c r="AT14" s="658"/>
      <c r="AU14" s="658"/>
      <c r="AV14" s="658"/>
      <c r="AW14" s="658"/>
      <c r="AX14" s="658"/>
      <c r="AY14" s="658"/>
      <c r="AZ14" s="658"/>
      <c r="BA14" s="658"/>
      <c r="BB14" s="658"/>
      <c r="BC14" s="658"/>
      <c r="BD14" s="658"/>
      <c r="BE14" s="658"/>
      <c r="BF14" s="659"/>
      <c r="BG14" s="660">
        <v>121528</v>
      </c>
      <c r="BH14" s="661"/>
      <c r="BI14" s="661"/>
      <c r="BJ14" s="661"/>
      <c r="BK14" s="661"/>
      <c r="BL14" s="661"/>
      <c r="BM14" s="661"/>
      <c r="BN14" s="662"/>
      <c r="BO14" s="663">
        <v>2</v>
      </c>
      <c r="BP14" s="663"/>
      <c r="BQ14" s="663"/>
      <c r="BR14" s="663"/>
      <c r="BS14" s="664" t="s">
        <v>121</v>
      </c>
      <c r="BT14" s="664"/>
      <c r="BU14" s="664"/>
      <c r="BV14" s="664"/>
      <c r="BW14" s="664"/>
      <c r="BX14" s="664"/>
      <c r="BY14" s="664"/>
      <c r="BZ14" s="664"/>
      <c r="CA14" s="664"/>
      <c r="CB14" s="668"/>
      <c r="CD14" s="657" t="s">
        <v>246</v>
      </c>
      <c r="CE14" s="658"/>
      <c r="CF14" s="658"/>
      <c r="CG14" s="658"/>
      <c r="CH14" s="658"/>
      <c r="CI14" s="658"/>
      <c r="CJ14" s="658"/>
      <c r="CK14" s="658"/>
      <c r="CL14" s="658"/>
      <c r="CM14" s="658"/>
      <c r="CN14" s="658"/>
      <c r="CO14" s="658"/>
      <c r="CP14" s="658"/>
      <c r="CQ14" s="659"/>
      <c r="CR14" s="660">
        <v>475000</v>
      </c>
      <c r="CS14" s="661"/>
      <c r="CT14" s="661"/>
      <c r="CU14" s="661"/>
      <c r="CV14" s="661"/>
      <c r="CW14" s="661"/>
      <c r="CX14" s="661"/>
      <c r="CY14" s="662"/>
      <c r="CZ14" s="663">
        <v>2.4</v>
      </c>
      <c r="DA14" s="663"/>
      <c r="DB14" s="663"/>
      <c r="DC14" s="663"/>
      <c r="DD14" s="669" t="s">
        <v>121</v>
      </c>
      <c r="DE14" s="661"/>
      <c r="DF14" s="661"/>
      <c r="DG14" s="661"/>
      <c r="DH14" s="661"/>
      <c r="DI14" s="661"/>
      <c r="DJ14" s="661"/>
      <c r="DK14" s="661"/>
      <c r="DL14" s="661"/>
      <c r="DM14" s="661"/>
      <c r="DN14" s="661"/>
      <c r="DO14" s="661"/>
      <c r="DP14" s="662"/>
      <c r="DQ14" s="669">
        <v>475000</v>
      </c>
      <c r="DR14" s="661"/>
      <c r="DS14" s="661"/>
      <c r="DT14" s="661"/>
      <c r="DU14" s="661"/>
      <c r="DV14" s="661"/>
      <c r="DW14" s="661"/>
      <c r="DX14" s="661"/>
      <c r="DY14" s="661"/>
      <c r="DZ14" s="661"/>
      <c r="EA14" s="661"/>
      <c r="EB14" s="661"/>
      <c r="EC14" s="670"/>
    </row>
    <row r="15" spans="2:143" ht="11.25" customHeight="1" x14ac:dyDescent="0.15">
      <c r="B15" s="657" t="s">
        <v>247</v>
      </c>
      <c r="C15" s="658"/>
      <c r="D15" s="658"/>
      <c r="E15" s="658"/>
      <c r="F15" s="658"/>
      <c r="G15" s="658"/>
      <c r="H15" s="658"/>
      <c r="I15" s="658"/>
      <c r="J15" s="658"/>
      <c r="K15" s="658"/>
      <c r="L15" s="658"/>
      <c r="M15" s="658"/>
      <c r="N15" s="658"/>
      <c r="O15" s="658"/>
      <c r="P15" s="658"/>
      <c r="Q15" s="659"/>
      <c r="R15" s="660" t="s">
        <v>121</v>
      </c>
      <c r="S15" s="661"/>
      <c r="T15" s="661"/>
      <c r="U15" s="661"/>
      <c r="V15" s="661"/>
      <c r="W15" s="661"/>
      <c r="X15" s="661"/>
      <c r="Y15" s="662"/>
      <c r="Z15" s="663" t="s">
        <v>121</v>
      </c>
      <c r="AA15" s="663"/>
      <c r="AB15" s="663"/>
      <c r="AC15" s="663"/>
      <c r="AD15" s="664" t="s">
        <v>121</v>
      </c>
      <c r="AE15" s="664"/>
      <c r="AF15" s="664"/>
      <c r="AG15" s="664"/>
      <c r="AH15" s="664"/>
      <c r="AI15" s="664"/>
      <c r="AJ15" s="664"/>
      <c r="AK15" s="664"/>
      <c r="AL15" s="665" t="s">
        <v>121</v>
      </c>
      <c r="AM15" s="666"/>
      <c r="AN15" s="666"/>
      <c r="AO15" s="667"/>
      <c r="AP15" s="657" t="s">
        <v>248</v>
      </c>
      <c r="AQ15" s="658"/>
      <c r="AR15" s="658"/>
      <c r="AS15" s="658"/>
      <c r="AT15" s="658"/>
      <c r="AU15" s="658"/>
      <c r="AV15" s="658"/>
      <c r="AW15" s="658"/>
      <c r="AX15" s="658"/>
      <c r="AY15" s="658"/>
      <c r="AZ15" s="658"/>
      <c r="BA15" s="658"/>
      <c r="BB15" s="658"/>
      <c r="BC15" s="658"/>
      <c r="BD15" s="658"/>
      <c r="BE15" s="658"/>
      <c r="BF15" s="659"/>
      <c r="BG15" s="660">
        <v>117534</v>
      </c>
      <c r="BH15" s="661"/>
      <c r="BI15" s="661"/>
      <c r="BJ15" s="661"/>
      <c r="BK15" s="661"/>
      <c r="BL15" s="661"/>
      <c r="BM15" s="661"/>
      <c r="BN15" s="662"/>
      <c r="BO15" s="663">
        <v>1.9</v>
      </c>
      <c r="BP15" s="663"/>
      <c r="BQ15" s="663"/>
      <c r="BR15" s="663"/>
      <c r="BS15" s="664" t="s">
        <v>121</v>
      </c>
      <c r="BT15" s="664"/>
      <c r="BU15" s="664"/>
      <c r="BV15" s="664"/>
      <c r="BW15" s="664"/>
      <c r="BX15" s="664"/>
      <c r="BY15" s="664"/>
      <c r="BZ15" s="664"/>
      <c r="CA15" s="664"/>
      <c r="CB15" s="668"/>
      <c r="CD15" s="657" t="s">
        <v>249</v>
      </c>
      <c r="CE15" s="658"/>
      <c r="CF15" s="658"/>
      <c r="CG15" s="658"/>
      <c r="CH15" s="658"/>
      <c r="CI15" s="658"/>
      <c r="CJ15" s="658"/>
      <c r="CK15" s="658"/>
      <c r="CL15" s="658"/>
      <c r="CM15" s="658"/>
      <c r="CN15" s="658"/>
      <c r="CO15" s="658"/>
      <c r="CP15" s="658"/>
      <c r="CQ15" s="659"/>
      <c r="CR15" s="660">
        <v>5233937</v>
      </c>
      <c r="CS15" s="661"/>
      <c r="CT15" s="661"/>
      <c r="CU15" s="661"/>
      <c r="CV15" s="661"/>
      <c r="CW15" s="661"/>
      <c r="CX15" s="661"/>
      <c r="CY15" s="662"/>
      <c r="CZ15" s="663">
        <v>26.9</v>
      </c>
      <c r="DA15" s="663"/>
      <c r="DB15" s="663"/>
      <c r="DC15" s="663"/>
      <c r="DD15" s="669">
        <v>3076099</v>
      </c>
      <c r="DE15" s="661"/>
      <c r="DF15" s="661"/>
      <c r="DG15" s="661"/>
      <c r="DH15" s="661"/>
      <c r="DI15" s="661"/>
      <c r="DJ15" s="661"/>
      <c r="DK15" s="661"/>
      <c r="DL15" s="661"/>
      <c r="DM15" s="661"/>
      <c r="DN15" s="661"/>
      <c r="DO15" s="661"/>
      <c r="DP15" s="662"/>
      <c r="DQ15" s="669">
        <v>2366655</v>
      </c>
      <c r="DR15" s="661"/>
      <c r="DS15" s="661"/>
      <c r="DT15" s="661"/>
      <c r="DU15" s="661"/>
      <c r="DV15" s="661"/>
      <c r="DW15" s="661"/>
      <c r="DX15" s="661"/>
      <c r="DY15" s="661"/>
      <c r="DZ15" s="661"/>
      <c r="EA15" s="661"/>
      <c r="EB15" s="661"/>
      <c r="EC15" s="670"/>
    </row>
    <row r="16" spans="2:143" ht="11.25" customHeight="1" x14ac:dyDescent="0.15">
      <c r="B16" s="657" t="s">
        <v>250</v>
      </c>
      <c r="C16" s="658"/>
      <c r="D16" s="658"/>
      <c r="E16" s="658"/>
      <c r="F16" s="658"/>
      <c r="G16" s="658"/>
      <c r="H16" s="658"/>
      <c r="I16" s="658"/>
      <c r="J16" s="658"/>
      <c r="K16" s="658"/>
      <c r="L16" s="658"/>
      <c r="M16" s="658"/>
      <c r="N16" s="658"/>
      <c r="O16" s="658"/>
      <c r="P16" s="658"/>
      <c r="Q16" s="659"/>
      <c r="R16" s="660">
        <v>6792</v>
      </c>
      <c r="S16" s="661"/>
      <c r="T16" s="661"/>
      <c r="U16" s="661"/>
      <c r="V16" s="661"/>
      <c r="W16" s="661"/>
      <c r="X16" s="661"/>
      <c r="Y16" s="662"/>
      <c r="Z16" s="663">
        <v>0</v>
      </c>
      <c r="AA16" s="663"/>
      <c r="AB16" s="663"/>
      <c r="AC16" s="663"/>
      <c r="AD16" s="664">
        <v>6792</v>
      </c>
      <c r="AE16" s="664"/>
      <c r="AF16" s="664"/>
      <c r="AG16" s="664"/>
      <c r="AH16" s="664"/>
      <c r="AI16" s="664"/>
      <c r="AJ16" s="664"/>
      <c r="AK16" s="664"/>
      <c r="AL16" s="665">
        <v>0.1</v>
      </c>
      <c r="AM16" s="666"/>
      <c r="AN16" s="666"/>
      <c r="AO16" s="667"/>
      <c r="AP16" s="657" t="s">
        <v>251</v>
      </c>
      <c r="AQ16" s="658"/>
      <c r="AR16" s="658"/>
      <c r="AS16" s="658"/>
      <c r="AT16" s="658"/>
      <c r="AU16" s="658"/>
      <c r="AV16" s="658"/>
      <c r="AW16" s="658"/>
      <c r="AX16" s="658"/>
      <c r="AY16" s="658"/>
      <c r="AZ16" s="658"/>
      <c r="BA16" s="658"/>
      <c r="BB16" s="658"/>
      <c r="BC16" s="658"/>
      <c r="BD16" s="658"/>
      <c r="BE16" s="658"/>
      <c r="BF16" s="659"/>
      <c r="BG16" s="660" t="s">
        <v>121</v>
      </c>
      <c r="BH16" s="661"/>
      <c r="BI16" s="661"/>
      <c r="BJ16" s="661"/>
      <c r="BK16" s="661"/>
      <c r="BL16" s="661"/>
      <c r="BM16" s="661"/>
      <c r="BN16" s="662"/>
      <c r="BO16" s="663" t="s">
        <v>121</v>
      </c>
      <c r="BP16" s="663"/>
      <c r="BQ16" s="663"/>
      <c r="BR16" s="663"/>
      <c r="BS16" s="664" t="s">
        <v>121</v>
      </c>
      <c r="BT16" s="664"/>
      <c r="BU16" s="664"/>
      <c r="BV16" s="664"/>
      <c r="BW16" s="664"/>
      <c r="BX16" s="664"/>
      <c r="BY16" s="664"/>
      <c r="BZ16" s="664"/>
      <c r="CA16" s="664"/>
      <c r="CB16" s="668"/>
      <c r="CD16" s="657" t="s">
        <v>252</v>
      </c>
      <c r="CE16" s="658"/>
      <c r="CF16" s="658"/>
      <c r="CG16" s="658"/>
      <c r="CH16" s="658"/>
      <c r="CI16" s="658"/>
      <c r="CJ16" s="658"/>
      <c r="CK16" s="658"/>
      <c r="CL16" s="658"/>
      <c r="CM16" s="658"/>
      <c r="CN16" s="658"/>
      <c r="CO16" s="658"/>
      <c r="CP16" s="658"/>
      <c r="CQ16" s="659"/>
      <c r="CR16" s="660" t="s">
        <v>121</v>
      </c>
      <c r="CS16" s="661"/>
      <c r="CT16" s="661"/>
      <c r="CU16" s="661"/>
      <c r="CV16" s="661"/>
      <c r="CW16" s="661"/>
      <c r="CX16" s="661"/>
      <c r="CY16" s="662"/>
      <c r="CZ16" s="663" t="s">
        <v>121</v>
      </c>
      <c r="DA16" s="663"/>
      <c r="DB16" s="663"/>
      <c r="DC16" s="663"/>
      <c r="DD16" s="669" t="s">
        <v>121</v>
      </c>
      <c r="DE16" s="661"/>
      <c r="DF16" s="661"/>
      <c r="DG16" s="661"/>
      <c r="DH16" s="661"/>
      <c r="DI16" s="661"/>
      <c r="DJ16" s="661"/>
      <c r="DK16" s="661"/>
      <c r="DL16" s="661"/>
      <c r="DM16" s="661"/>
      <c r="DN16" s="661"/>
      <c r="DO16" s="661"/>
      <c r="DP16" s="662"/>
      <c r="DQ16" s="669" t="s">
        <v>121</v>
      </c>
      <c r="DR16" s="661"/>
      <c r="DS16" s="661"/>
      <c r="DT16" s="661"/>
      <c r="DU16" s="661"/>
      <c r="DV16" s="661"/>
      <c r="DW16" s="661"/>
      <c r="DX16" s="661"/>
      <c r="DY16" s="661"/>
      <c r="DZ16" s="661"/>
      <c r="EA16" s="661"/>
      <c r="EB16" s="661"/>
      <c r="EC16" s="670"/>
    </row>
    <row r="17" spans="2:133" ht="11.25" customHeight="1" x14ac:dyDescent="0.15">
      <c r="B17" s="657" t="s">
        <v>253</v>
      </c>
      <c r="C17" s="658"/>
      <c r="D17" s="658"/>
      <c r="E17" s="658"/>
      <c r="F17" s="658"/>
      <c r="G17" s="658"/>
      <c r="H17" s="658"/>
      <c r="I17" s="658"/>
      <c r="J17" s="658"/>
      <c r="K17" s="658"/>
      <c r="L17" s="658"/>
      <c r="M17" s="658"/>
      <c r="N17" s="658"/>
      <c r="O17" s="658"/>
      <c r="P17" s="658"/>
      <c r="Q17" s="659"/>
      <c r="R17" s="660">
        <v>53429</v>
      </c>
      <c r="S17" s="661"/>
      <c r="T17" s="661"/>
      <c r="U17" s="661"/>
      <c r="V17" s="661"/>
      <c r="W17" s="661"/>
      <c r="X17" s="661"/>
      <c r="Y17" s="662"/>
      <c r="Z17" s="663">
        <v>0.3</v>
      </c>
      <c r="AA17" s="663"/>
      <c r="AB17" s="663"/>
      <c r="AC17" s="663"/>
      <c r="AD17" s="664">
        <v>53429</v>
      </c>
      <c r="AE17" s="664"/>
      <c r="AF17" s="664"/>
      <c r="AG17" s="664"/>
      <c r="AH17" s="664"/>
      <c r="AI17" s="664"/>
      <c r="AJ17" s="664"/>
      <c r="AK17" s="664"/>
      <c r="AL17" s="665">
        <v>0.6</v>
      </c>
      <c r="AM17" s="666"/>
      <c r="AN17" s="666"/>
      <c r="AO17" s="667"/>
      <c r="AP17" s="657" t="s">
        <v>254</v>
      </c>
      <c r="AQ17" s="658"/>
      <c r="AR17" s="658"/>
      <c r="AS17" s="658"/>
      <c r="AT17" s="658"/>
      <c r="AU17" s="658"/>
      <c r="AV17" s="658"/>
      <c r="AW17" s="658"/>
      <c r="AX17" s="658"/>
      <c r="AY17" s="658"/>
      <c r="AZ17" s="658"/>
      <c r="BA17" s="658"/>
      <c r="BB17" s="658"/>
      <c r="BC17" s="658"/>
      <c r="BD17" s="658"/>
      <c r="BE17" s="658"/>
      <c r="BF17" s="659"/>
      <c r="BG17" s="660" t="s">
        <v>121</v>
      </c>
      <c r="BH17" s="661"/>
      <c r="BI17" s="661"/>
      <c r="BJ17" s="661"/>
      <c r="BK17" s="661"/>
      <c r="BL17" s="661"/>
      <c r="BM17" s="661"/>
      <c r="BN17" s="662"/>
      <c r="BO17" s="663" t="s">
        <v>121</v>
      </c>
      <c r="BP17" s="663"/>
      <c r="BQ17" s="663"/>
      <c r="BR17" s="663"/>
      <c r="BS17" s="664" t="s">
        <v>121</v>
      </c>
      <c r="BT17" s="664"/>
      <c r="BU17" s="664"/>
      <c r="BV17" s="664"/>
      <c r="BW17" s="664"/>
      <c r="BX17" s="664"/>
      <c r="BY17" s="664"/>
      <c r="BZ17" s="664"/>
      <c r="CA17" s="664"/>
      <c r="CB17" s="668"/>
      <c r="CD17" s="657" t="s">
        <v>255</v>
      </c>
      <c r="CE17" s="658"/>
      <c r="CF17" s="658"/>
      <c r="CG17" s="658"/>
      <c r="CH17" s="658"/>
      <c r="CI17" s="658"/>
      <c r="CJ17" s="658"/>
      <c r="CK17" s="658"/>
      <c r="CL17" s="658"/>
      <c r="CM17" s="658"/>
      <c r="CN17" s="658"/>
      <c r="CO17" s="658"/>
      <c r="CP17" s="658"/>
      <c r="CQ17" s="659"/>
      <c r="CR17" s="660">
        <v>693750</v>
      </c>
      <c r="CS17" s="661"/>
      <c r="CT17" s="661"/>
      <c r="CU17" s="661"/>
      <c r="CV17" s="661"/>
      <c r="CW17" s="661"/>
      <c r="CX17" s="661"/>
      <c r="CY17" s="662"/>
      <c r="CZ17" s="663">
        <v>3.6</v>
      </c>
      <c r="DA17" s="663"/>
      <c r="DB17" s="663"/>
      <c r="DC17" s="663"/>
      <c r="DD17" s="669" t="s">
        <v>121</v>
      </c>
      <c r="DE17" s="661"/>
      <c r="DF17" s="661"/>
      <c r="DG17" s="661"/>
      <c r="DH17" s="661"/>
      <c r="DI17" s="661"/>
      <c r="DJ17" s="661"/>
      <c r="DK17" s="661"/>
      <c r="DL17" s="661"/>
      <c r="DM17" s="661"/>
      <c r="DN17" s="661"/>
      <c r="DO17" s="661"/>
      <c r="DP17" s="662"/>
      <c r="DQ17" s="669">
        <v>676596</v>
      </c>
      <c r="DR17" s="661"/>
      <c r="DS17" s="661"/>
      <c r="DT17" s="661"/>
      <c r="DU17" s="661"/>
      <c r="DV17" s="661"/>
      <c r="DW17" s="661"/>
      <c r="DX17" s="661"/>
      <c r="DY17" s="661"/>
      <c r="DZ17" s="661"/>
      <c r="EA17" s="661"/>
      <c r="EB17" s="661"/>
      <c r="EC17" s="670"/>
    </row>
    <row r="18" spans="2:133" ht="11.25" customHeight="1" x14ac:dyDescent="0.15">
      <c r="B18" s="657" t="s">
        <v>256</v>
      </c>
      <c r="C18" s="658"/>
      <c r="D18" s="658"/>
      <c r="E18" s="658"/>
      <c r="F18" s="658"/>
      <c r="G18" s="658"/>
      <c r="H18" s="658"/>
      <c r="I18" s="658"/>
      <c r="J18" s="658"/>
      <c r="K18" s="658"/>
      <c r="L18" s="658"/>
      <c r="M18" s="658"/>
      <c r="N18" s="658"/>
      <c r="O18" s="658"/>
      <c r="P18" s="658"/>
      <c r="Q18" s="659"/>
      <c r="R18" s="660">
        <v>18312</v>
      </c>
      <c r="S18" s="661"/>
      <c r="T18" s="661"/>
      <c r="U18" s="661"/>
      <c r="V18" s="661"/>
      <c r="W18" s="661"/>
      <c r="X18" s="661"/>
      <c r="Y18" s="662"/>
      <c r="Z18" s="663">
        <v>0.1</v>
      </c>
      <c r="AA18" s="663"/>
      <c r="AB18" s="663"/>
      <c r="AC18" s="663"/>
      <c r="AD18" s="664">
        <v>18312</v>
      </c>
      <c r="AE18" s="664"/>
      <c r="AF18" s="664"/>
      <c r="AG18" s="664"/>
      <c r="AH18" s="664"/>
      <c r="AI18" s="664"/>
      <c r="AJ18" s="664"/>
      <c r="AK18" s="664"/>
      <c r="AL18" s="665">
        <v>0.2</v>
      </c>
      <c r="AM18" s="666"/>
      <c r="AN18" s="666"/>
      <c r="AO18" s="667"/>
      <c r="AP18" s="657" t="s">
        <v>257</v>
      </c>
      <c r="AQ18" s="658"/>
      <c r="AR18" s="658"/>
      <c r="AS18" s="658"/>
      <c r="AT18" s="658"/>
      <c r="AU18" s="658"/>
      <c r="AV18" s="658"/>
      <c r="AW18" s="658"/>
      <c r="AX18" s="658"/>
      <c r="AY18" s="658"/>
      <c r="AZ18" s="658"/>
      <c r="BA18" s="658"/>
      <c r="BB18" s="658"/>
      <c r="BC18" s="658"/>
      <c r="BD18" s="658"/>
      <c r="BE18" s="658"/>
      <c r="BF18" s="659"/>
      <c r="BG18" s="660" t="s">
        <v>121</v>
      </c>
      <c r="BH18" s="661"/>
      <c r="BI18" s="661"/>
      <c r="BJ18" s="661"/>
      <c r="BK18" s="661"/>
      <c r="BL18" s="661"/>
      <c r="BM18" s="661"/>
      <c r="BN18" s="662"/>
      <c r="BO18" s="663" t="s">
        <v>121</v>
      </c>
      <c r="BP18" s="663"/>
      <c r="BQ18" s="663"/>
      <c r="BR18" s="663"/>
      <c r="BS18" s="664" t="s">
        <v>121</v>
      </c>
      <c r="BT18" s="664"/>
      <c r="BU18" s="664"/>
      <c r="BV18" s="664"/>
      <c r="BW18" s="664"/>
      <c r="BX18" s="664"/>
      <c r="BY18" s="664"/>
      <c r="BZ18" s="664"/>
      <c r="CA18" s="664"/>
      <c r="CB18" s="668"/>
      <c r="CD18" s="657" t="s">
        <v>258</v>
      </c>
      <c r="CE18" s="658"/>
      <c r="CF18" s="658"/>
      <c r="CG18" s="658"/>
      <c r="CH18" s="658"/>
      <c r="CI18" s="658"/>
      <c r="CJ18" s="658"/>
      <c r="CK18" s="658"/>
      <c r="CL18" s="658"/>
      <c r="CM18" s="658"/>
      <c r="CN18" s="658"/>
      <c r="CO18" s="658"/>
      <c r="CP18" s="658"/>
      <c r="CQ18" s="659"/>
      <c r="CR18" s="660" t="s">
        <v>121</v>
      </c>
      <c r="CS18" s="661"/>
      <c r="CT18" s="661"/>
      <c r="CU18" s="661"/>
      <c r="CV18" s="661"/>
      <c r="CW18" s="661"/>
      <c r="CX18" s="661"/>
      <c r="CY18" s="662"/>
      <c r="CZ18" s="663" t="s">
        <v>121</v>
      </c>
      <c r="DA18" s="663"/>
      <c r="DB18" s="663"/>
      <c r="DC18" s="663"/>
      <c r="DD18" s="669" t="s">
        <v>121</v>
      </c>
      <c r="DE18" s="661"/>
      <c r="DF18" s="661"/>
      <c r="DG18" s="661"/>
      <c r="DH18" s="661"/>
      <c r="DI18" s="661"/>
      <c r="DJ18" s="661"/>
      <c r="DK18" s="661"/>
      <c r="DL18" s="661"/>
      <c r="DM18" s="661"/>
      <c r="DN18" s="661"/>
      <c r="DO18" s="661"/>
      <c r="DP18" s="662"/>
      <c r="DQ18" s="669" t="s">
        <v>121</v>
      </c>
      <c r="DR18" s="661"/>
      <c r="DS18" s="661"/>
      <c r="DT18" s="661"/>
      <c r="DU18" s="661"/>
      <c r="DV18" s="661"/>
      <c r="DW18" s="661"/>
      <c r="DX18" s="661"/>
      <c r="DY18" s="661"/>
      <c r="DZ18" s="661"/>
      <c r="EA18" s="661"/>
      <c r="EB18" s="661"/>
      <c r="EC18" s="670"/>
    </row>
    <row r="19" spans="2:133" ht="11.25" customHeight="1" x14ac:dyDescent="0.15">
      <c r="B19" s="657" t="s">
        <v>259</v>
      </c>
      <c r="C19" s="658"/>
      <c r="D19" s="658"/>
      <c r="E19" s="658"/>
      <c r="F19" s="658"/>
      <c r="G19" s="658"/>
      <c r="H19" s="658"/>
      <c r="I19" s="658"/>
      <c r="J19" s="658"/>
      <c r="K19" s="658"/>
      <c r="L19" s="658"/>
      <c r="M19" s="658"/>
      <c r="N19" s="658"/>
      <c r="O19" s="658"/>
      <c r="P19" s="658"/>
      <c r="Q19" s="659"/>
      <c r="R19" s="660">
        <v>18124</v>
      </c>
      <c r="S19" s="661"/>
      <c r="T19" s="661"/>
      <c r="U19" s="661"/>
      <c r="V19" s="661"/>
      <c r="W19" s="661"/>
      <c r="X19" s="661"/>
      <c r="Y19" s="662"/>
      <c r="Z19" s="663">
        <v>0.1</v>
      </c>
      <c r="AA19" s="663"/>
      <c r="AB19" s="663"/>
      <c r="AC19" s="663"/>
      <c r="AD19" s="664">
        <v>18124</v>
      </c>
      <c r="AE19" s="664"/>
      <c r="AF19" s="664"/>
      <c r="AG19" s="664"/>
      <c r="AH19" s="664"/>
      <c r="AI19" s="664"/>
      <c r="AJ19" s="664"/>
      <c r="AK19" s="664"/>
      <c r="AL19" s="665">
        <v>0.2</v>
      </c>
      <c r="AM19" s="666"/>
      <c r="AN19" s="666"/>
      <c r="AO19" s="667"/>
      <c r="AP19" s="657" t="s">
        <v>260</v>
      </c>
      <c r="AQ19" s="658"/>
      <c r="AR19" s="658"/>
      <c r="AS19" s="658"/>
      <c r="AT19" s="658"/>
      <c r="AU19" s="658"/>
      <c r="AV19" s="658"/>
      <c r="AW19" s="658"/>
      <c r="AX19" s="658"/>
      <c r="AY19" s="658"/>
      <c r="AZ19" s="658"/>
      <c r="BA19" s="658"/>
      <c r="BB19" s="658"/>
      <c r="BC19" s="658"/>
      <c r="BD19" s="658"/>
      <c r="BE19" s="658"/>
      <c r="BF19" s="659"/>
      <c r="BG19" s="660">
        <v>36888</v>
      </c>
      <c r="BH19" s="661"/>
      <c r="BI19" s="661"/>
      <c r="BJ19" s="661"/>
      <c r="BK19" s="661"/>
      <c r="BL19" s="661"/>
      <c r="BM19" s="661"/>
      <c r="BN19" s="662"/>
      <c r="BO19" s="663">
        <v>0.6</v>
      </c>
      <c r="BP19" s="663"/>
      <c r="BQ19" s="663"/>
      <c r="BR19" s="663"/>
      <c r="BS19" s="664" t="s">
        <v>121</v>
      </c>
      <c r="BT19" s="664"/>
      <c r="BU19" s="664"/>
      <c r="BV19" s="664"/>
      <c r="BW19" s="664"/>
      <c r="BX19" s="664"/>
      <c r="BY19" s="664"/>
      <c r="BZ19" s="664"/>
      <c r="CA19" s="664"/>
      <c r="CB19" s="668"/>
      <c r="CD19" s="657" t="s">
        <v>261</v>
      </c>
      <c r="CE19" s="658"/>
      <c r="CF19" s="658"/>
      <c r="CG19" s="658"/>
      <c r="CH19" s="658"/>
      <c r="CI19" s="658"/>
      <c r="CJ19" s="658"/>
      <c r="CK19" s="658"/>
      <c r="CL19" s="658"/>
      <c r="CM19" s="658"/>
      <c r="CN19" s="658"/>
      <c r="CO19" s="658"/>
      <c r="CP19" s="658"/>
      <c r="CQ19" s="659"/>
      <c r="CR19" s="660" t="s">
        <v>121</v>
      </c>
      <c r="CS19" s="661"/>
      <c r="CT19" s="661"/>
      <c r="CU19" s="661"/>
      <c r="CV19" s="661"/>
      <c r="CW19" s="661"/>
      <c r="CX19" s="661"/>
      <c r="CY19" s="662"/>
      <c r="CZ19" s="663" t="s">
        <v>121</v>
      </c>
      <c r="DA19" s="663"/>
      <c r="DB19" s="663"/>
      <c r="DC19" s="663"/>
      <c r="DD19" s="669" t="s">
        <v>121</v>
      </c>
      <c r="DE19" s="661"/>
      <c r="DF19" s="661"/>
      <c r="DG19" s="661"/>
      <c r="DH19" s="661"/>
      <c r="DI19" s="661"/>
      <c r="DJ19" s="661"/>
      <c r="DK19" s="661"/>
      <c r="DL19" s="661"/>
      <c r="DM19" s="661"/>
      <c r="DN19" s="661"/>
      <c r="DO19" s="661"/>
      <c r="DP19" s="662"/>
      <c r="DQ19" s="669" t="s">
        <v>121</v>
      </c>
      <c r="DR19" s="661"/>
      <c r="DS19" s="661"/>
      <c r="DT19" s="661"/>
      <c r="DU19" s="661"/>
      <c r="DV19" s="661"/>
      <c r="DW19" s="661"/>
      <c r="DX19" s="661"/>
      <c r="DY19" s="661"/>
      <c r="DZ19" s="661"/>
      <c r="EA19" s="661"/>
      <c r="EB19" s="661"/>
      <c r="EC19" s="670"/>
    </row>
    <row r="20" spans="2:133" ht="11.25" customHeight="1" x14ac:dyDescent="0.15">
      <c r="B20" s="673" t="s">
        <v>262</v>
      </c>
      <c r="C20" s="674"/>
      <c r="D20" s="674"/>
      <c r="E20" s="674"/>
      <c r="F20" s="674"/>
      <c r="G20" s="674"/>
      <c r="H20" s="674"/>
      <c r="I20" s="674"/>
      <c r="J20" s="674"/>
      <c r="K20" s="674"/>
      <c r="L20" s="674"/>
      <c r="M20" s="674"/>
      <c r="N20" s="674"/>
      <c r="O20" s="674"/>
      <c r="P20" s="674"/>
      <c r="Q20" s="675"/>
      <c r="R20" s="660">
        <v>188</v>
      </c>
      <c r="S20" s="661"/>
      <c r="T20" s="661"/>
      <c r="U20" s="661"/>
      <c r="V20" s="661"/>
      <c r="W20" s="661"/>
      <c r="X20" s="661"/>
      <c r="Y20" s="662"/>
      <c r="Z20" s="663">
        <v>0</v>
      </c>
      <c r="AA20" s="663"/>
      <c r="AB20" s="663"/>
      <c r="AC20" s="663"/>
      <c r="AD20" s="664">
        <v>188</v>
      </c>
      <c r="AE20" s="664"/>
      <c r="AF20" s="664"/>
      <c r="AG20" s="664"/>
      <c r="AH20" s="664"/>
      <c r="AI20" s="664"/>
      <c r="AJ20" s="664"/>
      <c r="AK20" s="664"/>
      <c r="AL20" s="665">
        <v>0</v>
      </c>
      <c r="AM20" s="666"/>
      <c r="AN20" s="666"/>
      <c r="AO20" s="667"/>
      <c r="AP20" s="657" t="s">
        <v>263</v>
      </c>
      <c r="AQ20" s="658"/>
      <c r="AR20" s="658"/>
      <c r="AS20" s="658"/>
      <c r="AT20" s="658"/>
      <c r="AU20" s="658"/>
      <c r="AV20" s="658"/>
      <c r="AW20" s="658"/>
      <c r="AX20" s="658"/>
      <c r="AY20" s="658"/>
      <c r="AZ20" s="658"/>
      <c r="BA20" s="658"/>
      <c r="BB20" s="658"/>
      <c r="BC20" s="658"/>
      <c r="BD20" s="658"/>
      <c r="BE20" s="658"/>
      <c r="BF20" s="659"/>
      <c r="BG20" s="660">
        <v>36888</v>
      </c>
      <c r="BH20" s="661"/>
      <c r="BI20" s="661"/>
      <c r="BJ20" s="661"/>
      <c r="BK20" s="661"/>
      <c r="BL20" s="661"/>
      <c r="BM20" s="661"/>
      <c r="BN20" s="662"/>
      <c r="BO20" s="663">
        <v>0.6</v>
      </c>
      <c r="BP20" s="663"/>
      <c r="BQ20" s="663"/>
      <c r="BR20" s="663"/>
      <c r="BS20" s="664" t="s">
        <v>121</v>
      </c>
      <c r="BT20" s="664"/>
      <c r="BU20" s="664"/>
      <c r="BV20" s="664"/>
      <c r="BW20" s="664"/>
      <c r="BX20" s="664"/>
      <c r="BY20" s="664"/>
      <c r="BZ20" s="664"/>
      <c r="CA20" s="664"/>
      <c r="CB20" s="668"/>
      <c r="CD20" s="657" t="s">
        <v>264</v>
      </c>
      <c r="CE20" s="658"/>
      <c r="CF20" s="658"/>
      <c r="CG20" s="658"/>
      <c r="CH20" s="658"/>
      <c r="CI20" s="658"/>
      <c r="CJ20" s="658"/>
      <c r="CK20" s="658"/>
      <c r="CL20" s="658"/>
      <c r="CM20" s="658"/>
      <c r="CN20" s="658"/>
      <c r="CO20" s="658"/>
      <c r="CP20" s="658"/>
      <c r="CQ20" s="659"/>
      <c r="CR20" s="660">
        <v>19472577</v>
      </c>
      <c r="CS20" s="661"/>
      <c r="CT20" s="661"/>
      <c r="CU20" s="661"/>
      <c r="CV20" s="661"/>
      <c r="CW20" s="661"/>
      <c r="CX20" s="661"/>
      <c r="CY20" s="662"/>
      <c r="CZ20" s="663">
        <v>100</v>
      </c>
      <c r="DA20" s="663"/>
      <c r="DB20" s="663"/>
      <c r="DC20" s="663"/>
      <c r="DD20" s="669">
        <v>4319769</v>
      </c>
      <c r="DE20" s="661"/>
      <c r="DF20" s="661"/>
      <c r="DG20" s="661"/>
      <c r="DH20" s="661"/>
      <c r="DI20" s="661"/>
      <c r="DJ20" s="661"/>
      <c r="DK20" s="661"/>
      <c r="DL20" s="661"/>
      <c r="DM20" s="661"/>
      <c r="DN20" s="661"/>
      <c r="DO20" s="661"/>
      <c r="DP20" s="662"/>
      <c r="DQ20" s="669">
        <v>11378887</v>
      </c>
      <c r="DR20" s="661"/>
      <c r="DS20" s="661"/>
      <c r="DT20" s="661"/>
      <c r="DU20" s="661"/>
      <c r="DV20" s="661"/>
      <c r="DW20" s="661"/>
      <c r="DX20" s="661"/>
      <c r="DY20" s="661"/>
      <c r="DZ20" s="661"/>
      <c r="EA20" s="661"/>
      <c r="EB20" s="661"/>
      <c r="EC20" s="670"/>
    </row>
    <row r="21" spans="2:133" ht="11.25" customHeight="1" x14ac:dyDescent="0.15">
      <c r="B21" s="657" t="s">
        <v>265</v>
      </c>
      <c r="C21" s="658"/>
      <c r="D21" s="658"/>
      <c r="E21" s="658"/>
      <c r="F21" s="658"/>
      <c r="G21" s="658"/>
      <c r="H21" s="658"/>
      <c r="I21" s="658"/>
      <c r="J21" s="658"/>
      <c r="K21" s="658"/>
      <c r="L21" s="658"/>
      <c r="M21" s="658"/>
      <c r="N21" s="658"/>
      <c r="O21" s="658"/>
      <c r="P21" s="658"/>
      <c r="Q21" s="659"/>
      <c r="R21" s="660">
        <v>1382678</v>
      </c>
      <c r="S21" s="661"/>
      <c r="T21" s="661"/>
      <c r="U21" s="661"/>
      <c r="V21" s="661"/>
      <c r="W21" s="661"/>
      <c r="X21" s="661"/>
      <c r="Y21" s="662"/>
      <c r="Z21" s="663">
        <v>6.9</v>
      </c>
      <c r="AA21" s="663"/>
      <c r="AB21" s="663"/>
      <c r="AC21" s="663"/>
      <c r="AD21" s="664">
        <v>1287975</v>
      </c>
      <c r="AE21" s="664"/>
      <c r="AF21" s="664"/>
      <c r="AG21" s="664"/>
      <c r="AH21" s="664"/>
      <c r="AI21" s="664"/>
      <c r="AJ21" s="664"/>
      <c r="AK21" s="664"/>
      <c r="AL21" s="665">
        <v>13.8</v>
      </c>
      <c r="AM21" s="666"/>
      <c r="AN21" s="666"/>
      <c r="AO21" s="667"/>
      <c r="AP21" s="657" t="s">
        <v>266</v>
      </c>
      <c r="AQ21" s="676"/>
      <c r="AR21" s="676"/>
      <c r="AS21" s="676"/>
      <c r="AT21" s="676"/>
      <c r="AU21" s="676"/>
      <c r="AV21" s="676"/>
      <c r="AW21" s="676"/>
      <c r="AX21" s="676"/>
      <c r="AY21" s="676"/>
      <c r="AZ21" s="676"/>
      <c r="BA21" s="676"/>
      <c r="BB21" s="676"/>
      <c r="BC21" s="676"/>
      <c r="BD21" s="676"/>
      <c r="BE21" s="676"/>
      <c r="BF21" s="677"/>
      <c r="BG21" s="660">
        <v>36888</v>
      </c>
      <c r="BH21" s="661"/>
      <c r="BI21" s="661"/>
      <c r="BJ21" s="661"/>
      <c r="BK21" s="661"/>
      <c r="BL21" s="661"/>
      <c r="BM21" s="661"/>
      <c r="BN21" s="662"/>
      <c r="BO21" s="663">
        <v>0.6</v>
      </c>
      <c r="BP21" s="663"/>
      <c r="BQ21" s="663"/>
      <c r="BR21" s="663"/>
      <c r="BS21" s="664" t="s">
        <v>121</v>
      </c>
      <c r="BT21" s="664"/>
      <c r="BU21" s="664"/>
      <c r="BV21" s="664"/>
      <c r="BW21" s="664"/>
      <c r="BX21" s="664"/>
      <c r="BY21" s="664"/>
      <c r="BZ21" s="664"/>
      <c r="CA21" s="664"/>
      <c r="CB21" s="668"/>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x14ac:dyDescent="0.15">
      <c r="B22" s="657" t="s">
        <v>267</v>
      </c>
      <c r="C22" s="658"/>
      <c r="D22" s="658"/>
      <c r="E22" s="658"/>
      <c r="F22" s="658"/>
      <c r="G22" s="658"/>
      <c r="H22" s="658"/>
      <c r="I22" s="658"/>
      <c r="J22" s="658"/>
      <c r="K22" s="658"/>
      <c r="L22" s="658"/>
      <c r="M22" s="658"/>
      <c r="N22" s="658"/>
      <c r="O22" s="658"/>
      <c r="P22" s="658"/>
      <c r="Q22" s="659"/>
      <c r="R22" s="660">
        <v>1287975</v>
      </c>
      <c r="S22" s="661"/>
      <c r="T22" s="661"/>
      <c r="U22" s="661"/>
      <c r="V22" s="661"/>
      <c r="W22" s="661"/>
      <c r="X22" s="661"/>
      <c r="Y22" s="662"/>
      <c r="Z22" s="663">
        <v>6.4</v>
      </c>
      <c r="AA22" s="663"/>
      <c r="AB22" s="663"/>
      <c r="AC22" s="663"/>
      <c r="AD22" s="664">
        <v>1287975</v>
      </c>
      <c r="AE22" s="664"/>
      <c r="AF22" s="664"/>
      <c r="AG22" s="664"/>
      <c r="AH22" s="664"/>
      <c r="AI22" s="664"/>
      <c r="AJ22" s="664"/>
      <c r="AK22" s="664"/>
      <c r="AL22" s="665">
        <v>13.8</v>
      </c>
      <c r="AM22" s="666"/>
      <c r="AN22" s="666"/>
      <c r="AO22" s="667"/>
      <c r="AP22" s="657" t="s">
        <v>268</v>
      </c>
      <c r="AQ22" s="676"/>
      <c r="AR22" s="676"/>
      <c r="AS22" s="676"/>
      <c r="AT22" s="676"/>
      <c r="AU22" s="676"/>
      <c r="AV22" s="676"/>
      <c r="AW22" s="676"/>
      <c r="AX22" s="676"/>
      <c r="AY22" s="676"/>
      <c r="AZ22" s="676"/>
      <c r="BA22" s="676"/>
      <c r="BB22" s="676"/>
      <c r="BC22" s="676"/>
      <c r="BD22" s="676"/>
      <c r="BE22" s="676"/>
      <c r="BF22" s="677"/>
      <c r="BG22" s="660" t="s">
        <v>121</v>
      </c>
      <c r="BH22" s="661"/>
      <c r="BI22" s="661"/>
      <c r="BJ22" s="661"/>
      <c r="BK22" s="661"/>
      <c r="BL22" s="661"/>
      <c r="BM22" s="661"/>
      <c r="BN22" s="662"/>
      <c r="BO22" s="663" t="s">
        <v>121</v>
      </c>
      <c r="BP22" s="663"/>
      <c r="BQ22" s="663"/>
      <c r="BR22" s="663"/>
      <c r="BS22" s="664" t="s">
        <v>121</v>
      </c>
      <c r="BT22" s="664"/>
      <c r="BU22" s="664"/>
      <c r="BV22" s="664"/>
      <c r="BW22" s="664"/>
      <c r="BX22" s="664"/>
      <c r="BY22" s="664"/>
      <c r="BZ22" s="664"/>
      <c r="CA22" s="664"/>
      <c r="CB22" s="668"/>
      <c r="CD22" s="642" t="s">
        <v>269</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15">
      <c r="B23" s="657" t="s">
        <v>270</v>
      </c>
      <c r="C23" s="658"/>
      <c r="D23" s="658"/>
      <c r="E23" s="658"/>
      <c r="F23" s="658"/>
      <c r="G23" s="658"/>
      <c r="H23" s="658"/>
      <c r="I23" s="658"/>
      <c r="J23" s="658"/>
      <c r="K23" s="658"/>
      <c r="L23" s="658"/>
      <c r="M23" s="658"/>
      <c r="N23" s="658"/>
      <c r="O23" s="658"/>
      <c r="P23" s="658"/>
      <c r="Q23" s="659"/>
      <c r="R23" s="660">
        <v>94703</v>
      </c>
      <c r="S23" s="661"/>
      <c r="T23" s="661"/>
      <c r="U23" s="661"/>
      <c r="V23" s="661"/>
      <c r="W23" s="661"/>
      <c r="X23" s="661"/>
      <c r="Y23" s="662"/>
      <c r="Z23" s="663">
        <v>0.5</v>
      </c>
      <c r="AA23" s="663"/>
      <c r="AB23" s="663"/>
      <c r="AC23" s="663"/>
      <c r="AD23" s="664" t="s">
        <v>121</v>
      </c>
      <c r="AE23" s="664"/>
      <c r="AF23" s="664"/>
      <c r="AG23" s="664"/>
      <c r="AH23" s="664"/>
      <c r="AI23" s="664"/>
      <c r="AJ23" s="664"/>
      <c r="AK23" s="664"/>
      <c r="AL23" s="665" t="s">
        <v>121</v>
      </c>
      <c r="AM23" s="666"/>
      <c r="AN23" s="666"/>
      <c r="AO23" s="667"/>
      <c r="AP23" s="657" t="s">
        <v>271</v>
      </c>
      <c r="AQ23" s="676"/>
      <c r="AR23" s="676"/>
      <c r="AS23" s="676"/>
      <c r="AT23" s="676"/>
      <c r="AU23" s="676"/>
      <c r="AV23" s="676"/>
      <c r="AW23" s="676"/>
      <c r="AX23" s="676"/>
      <c r="AY23" s="676"/>
      <c r="AZ23" s="676"/>
      <c r="BA23" s="676"/>
      <c r="BB23" s="676"/>
      <c r="BC23" s="676"/>
      <c r="BD23" s="676"/>
      <c r="BE23" s="676"/>
      <c r="BF23" s="677"/>
      <c r="BG23" s="660" t="s">
        <v>121</v>
      </c>
      <c r="BH23" s="661"/>
      <c r="BI23" s="661"/>
      <c r="BJ23" s="661"/>
      <c r="BK23" s="661"/>
      <c r="BL23" s="661"/>
      <c r="BM23" s="661"/>
      <c r="BN23" s="662"/>
      <c r="BO23" s="663" t="s">
        <v>121</v>
      </c>
      <c r="BP23" s="663"/>
      <c r="BQ23" s="663"/>
      <c r="BR23" s="663"/>
      <c r="BS23" s="664" t="s">
        <v>121</v>
      </c>
      <c r="BT23" s="664"/>
      <c r="BU23" s="664"/>
      <c r="BV23" s="664"/>
      <c r="BW23" s="664"/>
      <c r="BX23" s="664"/>
      <c r="BY23" s="664"/>
      <c r="BZ23" s="664"/>
      <c r="CA23" s="664"/>
      <c r="CB23" s="668"/>
      <c r="CD23" s="642" t="s">
        <v>211</v>
      </c>
      <c r="CE23" s="643"/>
      <c r="CF23" s="643"/>
      <c r="CG23" s="643"/>
      <c r="CH23" s="643"/>
      <c r="CI23" s="643"/>
      <c r="CJ23" s="643"/>
      <c r="CK23" s="643"/>
      <c r="CL23" s="643"/>
      <c r="CM23" s="643"/>
      <c r="CN23" s="643"/>
      <c r="CO23" s="643"/>
      <c r="CP23" s="643"/>
      <c r="CQ23" s="644"/>
      <c r="CR23" s="642" t="s">
        <v>272</v>
      </c>
      <c r="CS23" s="643"/>
      <c r="CT23" s="643"/>
      <c r="CU23" s="643"/>
      <c r="CV23" s="643"/>
      <c r="CW23" s="643"/>
      <c r="CX23" s="643"/>
      <c r="CY23" s="644"/>
      <c r="CZ23" s="642" t="s">
        <v>273</v>
      </c>
      <c r="DA23" s="643"/>
      <c r="DB23" s="643"/>
      <c r="DC23" s="644"/>
      <c r="DD23" s="642" t="s">
        <v>274</v>
      </c>
      <c r="DE23" s="643"/>
      <c r="DF23" s="643"/>
      <c r="DG23" s="643"/>
      <c r="DH23" s="643"/>
      <c r="DI23" s="643"/>
      <c r="DJ23" s="643"/>
      <c r="DK23" s="644"/>
      <c r="DL23" s="687" t="s">
        <v>275</v>
      </c>
      <c r="DM23" s="688"/>
      <c r="DN23" s="688"/>
      <c r="DO23" s="688"/>
      <c r="DP23" s="688"/>
      <c r="DQ23" s="688"/>
      <c r="DR23" s="688"/>
      <c r="DS23" s="688"/>
      <c r="DT23" s="688"/>
      <c r="DU23" s="688"/>
      <c r="DV23" s="689"/>
      <c r="DW23" s="642" t="s">
        <v>276</v>
      </c>
      <c r="DX23" s="643"/>
      <c r="DY23" s="643"/>
      <c r="DZ23" s="643"/>
      <c r="EA23" s="643"/>
      <c r="EB23" s="643"/>
      <c r="EC23" s="644"/>
    </row>
    <row r="24" spans="2:133" ht="11.25" customHeight="1" x14ac:dyDescent="0.15">
      <c r="B24" s="657" t="s">
        <v>277</v>
      </c>
      <c r="C24" s="658"/>
      <c r="D24" s="658"/>
      <c r="E24" s="658"/>
      <c r="F24" s="658"/>
      <c r="G24" s="658"/>
      <c r="H24" s="658"/>
      <c r="I24" s="658"/>
      <c r="J24" s="658"/>
      <c r="K24" s="658"/>
      <c r="L24" s="658"/>
      <c r="M24" s="658"/>
      <c r="N24" s="658"/>
      <c r="O24" s="658"/>
      <c r="P24" s="658"/>
      <c r="Q24" s="659"/>
      <c r="R24" s="660" t="s">
        <v>121</v>
      </c>
      <c r="S24" s="661"/>
      <c r="T24" s="661"/>
      <c r="U24" s="661"/>
      <c r="V24" s="661"/>
      <c r="W24" s="661"/>
      <c r="X24" s="661"/>
      <c r="Y24" s="662"/>
      <c r="Z24" s="663" t="s">
        <v>121</v>
      </c>
      <c r="AA24" s="663"/>
      <c r="AB24" s="663"/>
      <c r="AC24" s="663"/>
      <c r="AD24" s="664" t="s">
        <v>121</v>
      </c>
      <c r="AE24" s="664"/>
      <c r="AF24" s="664"/>
      <c r="AG24" s="664"/>
      <c r="AH24" s="664"/>
      <c r="AI24" s="664"/>
      <c r="AJ24" s="664"/>
      <c r="AK24" s="664"/>
      <c r="AL24" s="665" t="s">
        <v>121</v>
      </c>
      <c r="AM24" s="666"/>
      <c r="AN24" s="666"/>
      <c r="AO24" s="667"/>
      <c r="AP24" s="657" t="s">
        <v>278</v>
      </c>
      <c r="AQ24" s="676"/>
      <c r="AR24" s="676"/>
      <c r="AS24" s="676"/>
      <c r="AT24" s="676"/>
      <c r="AU24" s="676"/>
      <c r="AV24" s="676"/>
      <c r="AW24" s="676"/>
      <c r="AX24" s="676"/>
      <c r="AY24" s="676"/>
      <c r="AZ24" s="676"/>
      <c r="BA24" s="676"/>
      <c r="BB24" s="676"/>
      <c r="BC24" s="676"/>
      <c r="BD24" s="676"/>
      <c r="BE24" s="676"/>
      <c r="BF24" s="677"/>
      <c r="BG24" s="660" t="s">
        <v>121</v>
      </c>
      <c r="BH24" s="661"/>
      <c r="BI24" s="661"/>
      <c r="BJ24" s="661"/>
      <c r="BK24" s="661"/>
      <c r="BL24" s="661"/>
      <c r="BM24" s="661"/>
      <c r="BN24" s="662"/>
      <c r="BO24" s="663" t="s">
        <v>121</v>
      </c>
      <c r="BP24" s="663"/>
      <c r="BQ24" s="663"/>
      <c r="BR24" s="663"/>
      <c r="BS24" s="664" t="s">
        <v>121</v>
      </c>
      <c r="BT24" s="664"/>
      <c r="BU24" s="664"/>
      <c r="BV24" s="664"/>
      <c r="BW24" s="664"/>
      <c r="BX24" s="664"/>
      <c r="BY24" s="664"/>
      <c r="BZ24" s="664"/>
      <c r="CA24" s="664"/>
      <c r="CB24" s="668"/>
      <c r="CD24" s="646" t="s">
        <v>279</v>
      </c>
      <c r="CE24" s="647"/>
      <c r="CF24" s="647"/>
      <c r="CG24" s="647"/>
      <c r="CH24" s="647"/>
      <c r="CI24" s="647"/>
      <c r="CJ24" s="647"/>
      <c r="CK24" s="647"/>
      <c r="CL24" s="647"/>
      <c r="CM24" s="647"/>
      <c r="CN24" s="647"/>
      <c r="CO24" s="647"/>
      <c r="CP24" s="647"/>
      <c r="CQ24" s="648"/>
      <c r="CR24" s="649">
        <v>6689078</v>
      </c>
      <c r="CS24" s="650"/>
      <c r="CT24" s="650"/>
      <c r="CU24" s="650"/>
      <c r="CV24" s="650"/>
      <c r="CW24" s="650"/>
      <c r="CX24" s="650"/>
      <c r="CY24" s="651"/>
      <c r="CZ24" s="654">
        <v>34.4</v>
      </c>
      <c r="DA24" s="655"/>
      <c r="DB24" s="655"/>
      <c r="DC24" s="671"/>
      <c r="DD24" s="690">
        <v>4029774</v>
      </c>
      <c r="DE24" s="650"/>
      <c r="DF24" s="650"/>
      <c r="DG24" s="650"/>
      <c r="DH24" s="650"/>
      <c r="DI24" s="650"/>
      <c r="DJ24" s="650"/>
      <c r="DK24" s="651"/>
      <c r="DL24" s="690">
        <v>3764681</v>
      </c>
      <c r="DM24" s="650"/>
      <c r="DN24" s="650"/>
      <c r="DO24" s="650"/>
      <c r="DP24" s="650"/>
      <c r="DQ24" s="650"/>
      <c r="DR24" s="650"/>
      <c r="DS24" s="650"/>
      <c r="DT24" s="650"/>
      <c r="DU24" s="650"/>
      <c r="DV24" s="651"/>
      <c r="DW24" s="654">
        <v>39.9</v>
      </c>
      <c r="DX24" s="655"/>
      <c r="DY24" s="655"/>
      <c r="DZ24" s="655"/>
      <c r="EA24" s="655"/>
      <c r="EB24" s="655"/>
      <c r="EC24" s="656"/>
    </row>
    <row r="25" spans="2:133" ht="11.25" customHeight="1" x14ac:dyDescent="0.15">
      <c r="B25" s="657" t="s">
        <v>280</v>
      </c>
      <c r="C25" s="658"/>
      <c r="D25" s="658"/>
      <c r="E25" s="658"/>
      <c r="F25" s="658"/>
      <c r="G25" s="658"/>
      <c r="H25" s="658"/>
      <c r="I25" s="658"/>
      <c r="J25" s="658"/>
      <c r="K25" s="658"/>
      <c r="L25" s="658"/>
      <c r="M25" s="658"/>
      <c r="N25" s="658"/>
      <c r="O25" s="658"/>
      <c r="P25" s="658"/>
      <c r="Q25" s="659"/>
      <c r="R25" s="660">
        <v>8369872</v>
      </c>
      <c r="S25" s="661"/>
      <c r="T25" s="661"/>
      <c r="U25" s="661"/>
      <c r="V25" s="661"/>
      <c r="W25" s="661"/>
      <c r="X25" s="661"/>
      <c r="Y25" s="662"/>
      <c r="Z25" s="663">
        <v>41.8</v>
      </c>
      <c r="AA25" s="663"/>
      <c r="AB25" s="663"/>
      <c r="AC25" s="663"/>
      <c r="AD25" s="664">
        <v>8275169</v>
      </c>
      <c r="AE25" s="664"/>
      <c r="AF25" s="664"/>
      <c r="AG25" s="664"/>
      <c r="AH25" s="664"/>
      <c r="AI25" s="664"/>
      <c r="AJ25" s="664"/>
      <c r="AK25" s="664"/>
      <c r="AL25" s="665">
        <v>88.4</v>
      </c>
      <c r="AM25" s="666"/>
      <c r="AN25" s="666"/>
      <c r="AO25" s="667"/>
      <c r="AP25" s="657" t="s">
        <v>281</v>
      </c>
      <c r="AQ25" s="676"/>
      <c r="AR25" s="676"/>
      <c r="AS25" s="676"/>
      <c r="AT25" s="676"/>
      <c r="AU25" s="676"/>
      <c r="AV25" s="676"/>
      <c r="AW25" s="676"/>
      <c r="AX25" s="676"/>
      <c r="AY25" s="676"/>
      <c r="AZ25" s="676"/>
      <c r="BA25" s="676"/>
      <c r="BB25" s="676"/>
      <c r="BC25" s="676"/>
      <c r="BD25" s="676"/>
      <c r="BE25" s="676"/>
      <c r="BF25" s="677"/>
      <c r="BG25" s="660" t="s">
        <v>121</v>
      </c>
      <c r="BH25" s="661"/>
      <c r="BI25" s="661"/>
      <c r="BJ25" s="661"/>
      <c r="BK25" s="661"/>
      <c r="BL25" s="661"/>
      <c r="BM25" s="661"/>
      <c r="BN25" s="662"/>
      <c r="BO25" s="663" t="s">
        <v>121</v>
      </c>
      <c r="BP25" s="663"/>
      <c r="BQ25" s="663"/>
      <c r="BR25" s="663"/>
      <c r="BS25" s="664" t="s">
        <v>121</v>
      </c>
      <c r="BT25" s="664"/>
      <c r="BU25" s="664"/>
      <c r="BV25" s="664"/>
      <c r="BW25" s="664"/>
      <c r="BX25" s="664"/>
      <c r="BY25" s="664"/>
      <c r="BZ25" s="664"/>
      <c r="CA25" s="664"/>
      <c r="CB25" s="668"/>
      <c r="CD25" s="657" t="s">
        <v>282</v>
      </c>
      <c r="CE25" s="658"/>
      <c r="CF25" s="658"/>
      <c r="CG25" s="658"/>
      <c r="CH25" s="658"/>
      <c r="CI25" s="658"/>
      <c r="CJ25" s="658"/>
      <c r="CK25" s="658"/>
      <c r="CL25" s="658"/>
      <c r="CM25" s="658"/>
      <c r="CN25" s="658"/>
      <c r="CO25" s="658"/>
      <c r="CP25" s="658"/>
      <c r="CQ25" s="659"/>
      <c r="CR25" s="660">
        <v>2750782</v>
      </c>
      <c r="CS25" s="693"/>
      <c r="CT25" s="693"/>
      <c r="CU25" s="693"/>
      <c r="CV25" s="693"/>
      <c r="CW25" s="693"/>
      <c r="CX25" s="693"/>
      <c r="CY25" s="694"/>
      <c r="CZ25" s="665">
        <v>14.1</v>
      </c>
      <c r="DA25" s="691"/>
      <c r="DB25" s="691"/>
      <c r="DC25" s="695"/>
      <c r="DD25" s="669">
        <v>2469872</v>
      </c>
      <c r="DE25" s="693"/>
      <c r="DF25" s="693"/>
      <c r="DG25" s="693"/>
      <c r="DH25" s="693"/>
      <c r="DI25" s="693"/>
      <c r="DJ25" s="693"/>
      <c r="DK25" s="694"/>
      <c r="DL25" s="669">
        <v>2390672</v>
      </c>
      <c r="DM25" s="693"/>
      <c r="DN25" s="693"/>
      <c r="DO25" s="693"/>
      <c r="DP25" s="693"/>
      <c r="DQ25" s="693"/>
      <c r="DR25" s="693"/>
      <c r="DS25" s="693"/>
      <c r="DT25" s="693"/>
      <c r="DU25" s="693"/>
      <c r="DV25" s="694"/>
      <c r="DW25" s="665">
        <v>25.3</v>
      </c>
      <c r="DX25" s="691"/>
      <c r="DY25" s="691"/>
      <c r="DZ25" s="691"/>
      <c r="EA25" s="691"/>
      <c r="EB25" s="691"/>
      <c r="EC25" s="692"/>
    </row>
    <row r="26" spans="2:133" ht="11.25" customHeight="1" x14ac:dyDescent="0.15">
      <c r="B26" s="657" t="s">
        <v>283</v>
      </c>
      <c r="C26" s="658"/>
      <c r="D26" s="658"/>
      <c r="E26" s="658"/>
      <c r="F26" s="658"/>
      <c r="G26" s="658"/>
      <c r="H26" s="658"/>
      <c r="I26" s="658"/>
      <c r="J26" s="658"/>
      <c r="K26" s="658"/>
      <c r="L26" s="658"/>
      <c r="M26" s="658"/>
      <c r="N26" s="658"/>
      <c r="O26" s="658"/>
      <c r="P26" s="658"/>
      <c r="Q26" s="659"/>
      <c r="R26" s="660">
        <v>3825</v>
      </c>
      <c r="S26" s="661"/>
      <c r="T26" s="661"/>
      <c r="U26" s="661"/>
      <c r="V26" s="661"/>
      <c r="W26" s="661"/>
      <c r="X26" s="661"/>
      <c r="Y26" s="662"/>
      <c r="Z26" s="663">
        <v>0</v>
      </c>
      <c r="AA26" s="663"/>
      <c r="AB26" s="663"/>
      <c r="AC26" s="663"/>
      <c r="AD26" s="664">
        <v>3825</v>
      </c>
      <c r="AE26" s="664"/>
      <c r="AF26" s="664"/>
      <c r="AG26" s="664"/>
      <c r="AH26" s="664"/>
      <c r="AI26" s="664"/>
      <c r="AJ26" s="664"/>
      <c r="AK26" s="664"/>
      <c r="AL26" s="665">
        <v>0</v>
      </c>
      <c r="AM26" s="666"/>
      <c r="AN26" s="666"/>
      <c r="AO26" s="667"/>
      <c r="AP26" s="657" t="s">
        <v>284</v>
      </c>
      <c r="AQ26" s="676"/>
      <c r="AR26" s="676"/>
      <c r="AS26" s="676"/>
      <c r="AT26" s="676"/>
      <c r="AU26" s="676"/>
      <c r="AV26" s="676"/>
      <c r="AW26" s="676"/>
      <c r="AX26" s="676"/>
      <c r="AY26" s="676"/>
      <c r="AZ26" s="676"/>
      <c r="BA26" s="676"/>
      <c r="BB26" s="676"/>
      <c r="BC26" s="676"/>
      <c r="BD26" s="676"/>
      <c r="BE26" s="676"/>
      <c r="BF26" s="677"/>
      <c r="BG26" s="660" t="s">
        <v>121</v>
      </c>
      <c r="BH26" s="661"/>
      <c r="BI26" s="661"/>
      <c r="BJ26" s="661"/>
      <c r="BK26" s="661"/>
      <c r="BL26" s="661"/>
      <c r="BM26" s="661"/>
      <c r="BN26" s="662"/>
      <c r="BO26" s="663" t="s">
        <v>121</v>
      </c>
      <c r="BP26" s="663"/>
      <c r="BQ26" s="663"/>
      <c r="BR26" s="663"/>
      <c r="BS26" s="664" t="s">
        <v>121</v>
      </c>
      <c r="BT26" s="664"/>
      <c r="BU26" s="664"/>
      <c r="BV26" s="664"/>
      <c r="BW26" s="664"/>
      <c r="BX26" s="664"/>
      <c r="BY26" s="664"/>
      <c r="BZ26" s="664"/>
      <c r="CA26" s="664"/>
      <c r="CB26" s="668"/>
      <c r="CD26" s="657" t="s">
        <v>285</v>
      </c>
      <c r="CE26" s="658"/>
      <c r="CF26" s="658"/>
      <c r="CG26" s="658"/>
      <c r="CH26" s="658"/>
      <c r="CI26" s="658"/>
      <c r="CJ26" s="658"/>
      <c r="CK26" s="658"/>
      <c r="CL26" s="658"/>
      <c r="CM26" s="658"/>
      <c r="CN26" s="658"/>
      <c r="CO26" s="658"/>
      <c r="CP26" s="658"/>
      <c r="CQ26" s="659"/>
      <c r="CR26" s="660">
        <v>1288510</v>
      </c>
      <c r="CS26" s="661"/>
      <c r="CT26" s="661"/>
      <c r="CU26" s="661"/>
      <c r="CV26" s="661"/>
      <c r="CW26" s="661"/>
      <c r="CX26" s="661"/>
      <c r="CY26" s="662"/>
      <c r="CZ26" s="665">
        <v>6.6</v>
      </c>
      <c r="DA26" s="691"/>
      <c r="DB26" s="691"/>
      <c r="DC26" s="695"/>
      <c r="DD26" s="669">
        <v>1231077</v>
      </c>
      <c r="DE26" s="661"/>
      <c r="DF26" s="661"/>
      <c r="DG26" s="661"/>
      <c r="DH26" s="661"/>
      <c r="DI26" s="661"/>
      <c r="DJ26" s="661"/>
      <c r="DK26" s="662"/>
      <c r="DL26" s="669" t="s">
        <v>121</v>
      </c>
      <c r="DM26" s="661"/>
      <c r="DN26" s="661"/>
      <c r="DO26" s="661"/>
      <c r="DP26" s="661"/>
      <c r="DQ26" s="661"/>
      <c r="DR26" s="661"/>
      <c r="DS26" s="661"/>
      <c r="DT26" s="661"/>
      <c r="DU26" s="661"/>
      <c r="DV26" s="662"/>
      <c r="DW26" s="665" t="s">
        <v>121</v>
      </c>
      <c r="DX26" s="691"/>
      <c r="DY26" s="691"/>
      <c r="DZ26" s="691"/>
      <c r="EA26" s="691"/>
      <c r="EB26" s="691"/>
      <c r="EC26" s="692"/>
    </row>
    <row r="27" spans="2:133" ht="11.25" customHeight="1" x14ac:dyDescent="0.15">
      <c r="B27" s="657" t="s">
        <v>286</v>
      </c>
      <c r="C27" s="658"/>
      <c r="D27" s="658"/>
      <c r="E27" s="658"/>
      <c r="F27" s="658"/>
      <c r="G27" s="658"/>
      <c r="H27" s="658"/>
      <c r="I27" s="658"/>
      <c r="J27" s="658"/>
      <c r="K27" s="658"/>
      <c r="L27" s="658"/>
      <c r="M27" s="658"/>
      <c r="N27" s="658"/>
      <c r="O27" s="658"/>
      <c r="P27" s="658"/>
      <c r="Q27" s="659"/>
      <c r="R27" s="660">
        <v>94669</v>
      </c>
      <c r="S27" s="661"/>
      <c r="T27" s="661"/>
      <c r="U27" s="661"/>
      <c r="V27" s="661"/>
      <c r="W27" s="661"/>
      <c r="X27" s="661"/>
      <c r="Y27" s="662"/>
      <c r="Z27" s="663">
        <v>0.5</v>
      </c>
      <c r="AA27" s="663"/>
      <c r="AB27" s="663"/>
      <c r="AC27" s="663"/>
      <c r="AD27" s="664">
        <v>106</v>
      </c>
      <c r="AE27" s="664"/>
      <c r="AF27" s="664"/>
      <c r="AG27" s="664"/>
      <c r="AH27" s="664"/>
      <c r="AI27" s="664"/>
      <c r="AJ27" s="664"/>
      <c r="AK27" s="664"/>
      <c r="AL27" s="665">
        <v>0</v>
      </c>
      <c r="AM27" s="666"/>
      <c r="AN27" s="666"/>
      <c r="AO27" s="667"/>
      <c r="AP27" s="657" t="s">
        <v>287</v>
      </c>
      <c r="AQ27" s="658"/>
      <c r="AR27" s="658"/>
      <c r="AS27" s="658"/>
      <c r="AT27" s="658"/>
      <c r="AU27" s="658"/>
      <c r="AV27" s="658"/>
      <c r="AW27" s="658"/>
      <c r="AX27" s="658"/>
      <c r="AY27" s="658"/>
      <c r="AZ27" s="658"/>
      <c r="BA27" s="658"/>
      <c r="BB27" s="658"/>
      <c r="BC27" s="658"/>
      <c r="BD27" s="658"/>
      <c r="BE27" s="658"/>
      <c r="BF27" s="659"/>
      <c r="BG27" s="660">
        <v>6157744</v>
      </c>
      <c r="BH27" s="661"/>
      <c r="BI27" s="661"/>
      <c r="BJ27" s="661"/>
      <c r="BK27" s="661"/>
      <c r="BL27" s="661"/>
      <c r="BM27" s="661"/>
      <c r="BN27" s="662"/>
      <c r="BO27" s="663">
        <v>100</v>
      </c>
      <c r="BP27" s="663"/>
      <c r="BQ27" s="663"/>
      <c r="BR27" s="663"/>
      <c r="BS27" s="664" t="s">
        <v>121</v>
      </c>
      <c r="BT27" s="664"/>
      <c r="BU27" s="664"/>
      <c r="BV27" s="664"/>
      <c r="BW27" s="664"/>
      <c r="BX27" s="664"/>
      <c r="BY27" s="664"/>
      <c r="BZ27" s="664"/>
      <c r="CA27" s="664"/>
      <c r="CB27" s="668"/>
      <c r="CD27" s="657" t="s">
        <v>288</v>
      </c>
      <c r="CE27" s="658"/>
      <c r="CF27" s="658"/>
      <c r="CG27" s="658"/>
      <c r="CH27" s="658"/>
      <c r="CI27" s="658"/>
      <c r="CJ27" s="658"/>
      <c r="CK27" s="658"/>
      <c r="CL27" s="658"/>
      <c r="CM27" s="658"/>
      <c r="CN27" s="658"/>
      <c r="CO27" s="658"/>
      <c r="CP27" s="658"/>
      <c r="CQ27" s="659"/>
      <c r="CR27" s="660">
        <v>3244546</v>
      </c>
      <c r="CS27" s="693"/>
      <c r="CT27" s="693"/>
      <c r="CU27" s="693"/>
      <c r="CV27" s="693"/>
      <c r="CW27" s="693"/>
      <c r="CX27" s="693"/>
      <c r="CY27" s="694"/>
      <c r="CZ27" s="665">
        <v>16.7</v>
      </c>
      <c r="DA27" s="691"/>
      <c r="DB27" s="691"/>
      <c r="DC27" s="695"/>
      <c r="DD27" s="669">
        <v>883306</v>
      </c>
      <c r="DE27" s="693"/>
      <c r="DF27" s="693"/>
      <c r="DG27" s="693"/>
      <c r="DH27" s="693"/>
      <c r="DI27" s="693"/>
      <c r="DJ27" s="693"/>
      <c r="DK27" s="694"/>
      <c r="DL27" s="669">
        <v>697413</v>
      </c>
      <c r="DM27" s="693"/>
      <c r="DN27" s="693"/>
      <c r="DO27" s="693"/>
      <c r="DP27" s="693"/>
      <c r="DQ27" s="693"/>
      <c r="DR27" s="693"/>
      <c r="DS27" s="693"/>
      <c r="DT27" s="693"/>
      <c r="DU27" s="693"/>
      <c r="DV27" s="694"/>
      <c r="DW27" s="665">
        <v>7.4</v>
      </c>
      <c r="DX27" s="691"/>
      <c r="DY27" s="691"/>
      <c r="DZ27" s="691"/>
      <c r="EA27" s="691"/>
      <c r="EB27" s="691"/>
      <c r="EC27" s="692"/>
    </row>
    <row r="28" spans="2:133" ht="11.25" customHeight="1" x14ac:dyDescent="0.15">
      <c r="B28" s="657" t="s">
        <v>289</v>
      </c>
      <c r="C28" s="658"/>
      <c r="D28" s="658"/>
      <c r="E28" s="658"/>
      <c r="F28" s="658"/>
      <c r="G28" s="658"/>
      <c r="H28" s="658"/>
      <c r="I28" s="658"/>
      <c r="J28" s="658"/>
      <c r="K28" s="658"/>
      <c r="L28" s="658"/>
      <c r="M28" s="658"/>
      <c r="N28" s="658"/>
      <c r="O28" s="658"/>
      <c r="P28" s="658"/>
      <c r="Q28" s="659"/>
      <c r="R28" s="660">
        <v>237503</v>
      </c>
      <c r="S28" s="661"/>
      <c r="T28" s="661"/>
      <c r="U28" s="661"/>
      <c r="V28" s="661"/>
      <c r="W28" s="661"/>
      <c r="X28" s="661"/>
      <c r="Y28" s="662"/>
      <c r="Z28" s="663">
        <v>1.2</v>
      </c>
      <c r="AA28" s="663"/>
      <c r="AB28" s="663"/>
      <c r="AC28" s="663"/>
      <c r="AD28" s="664">
        <v>34373</v>
      </c>
      <c r="AE28" s="664"/>
      <c r="AF28" s="664"/>
      <c r="AG28" s="664"/>
      <c r="AH28" s="664"/>
      <c r="AI28" s="664"/>
      <c r="AJ28" s="664"/>
      <c r="AK28" s="664"/>
      <c r="AL28" s="665">
        <v>0.4</v>
      </c>
      <c r="AM28" s="666"/>
      <c r="AN28" s="666"/>
      <c r="AO28" s="667"/>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63"/>
      <c r="BP28" s="663"/>
      <c r="BQ28" s="663"/>
      <c r="BR28" s="663"/>
      <c r="BS28" s="669"/>
      <c r="BT28" s="661"/>
      <c r="BU28" s="661"/>
      <c r="BV28" s="661"/>
      <c r="BW28" s="661"/>
      <c r="BX28" s="661"/>
      <c r="BY28" s="661"/>
      <c r="BZ28" s="661"/>
      <c r="CA28" s="661"/>
      <c r="CB28" s="670"/>
      <c r="CD28" s="657" t="s">
        <v>290</v>
      </c>
      <c r="CE28" s="658"/>
      <c r="CF28" s="658"/>
      <c r="CG28" s="658"/>
      <c r="CH28" s="658"/>
      <c r="CI28" s="658"/>
      <c r="CJ28" s="658"/>
      <c r="CK28" s="658"/>
      <c r="CL28" s="658"/>
      <c r="CM28" s="658"/>
      <c r="CN28" s="658"/>
      <c r="CO28" s="658"/>
      <c r="CP28" s="658"/>
      <c r="CQ28" s="659"/>
      <c r="CR28" s="660">
        <v>693750</v>
      </c>
      <c r="CS28" s="661"/>
      <c r="CT28" s="661"/>
      <c r="CU28" s="661"/>
      <c r="CV28" s="661"/>
      <c r="CW28" s="661"/>
      <c r="CX28" s="661"/>
      <c r="CY28" s="662"/>
      <c r="CZ28" s="665">
        <v>3.6</v>
      </c>
      <c r="DA28" s="691"/>
      <c r="DB28" s="691"/>
      <c r="DC28" s="695"/>
      <c r="DD28" s="669">
        <v>676596</v>
      </c>
      <c r="DE28" s="661"/>
      <c r="DF28" s="661"/>
      <c r="DG28" s="661"/>
      <c r="DH28" s="661"/>
      <c r="DI28" s="661"/>
      <c r="DJ28" s="661"/>
      <c r="DK28" s="662"/>
      <c r="DL28" s="669">
        <v>676596</v>
      </c>
      <c r="DM28" s="661"/>
      <c r="DN28" s="661"/>
      <c r="DO28" s="661"/>
      <c r="DP28" s="661"/>
      <c r="DQ28" s="661"/>
      <c r="DR28" s="661"/>
      <c r="DS28" s="661"/>
      <c r="DT28" s="661"/>
      <c r="DU28" s="661"/>
      <c r="DV28" s="662"/>
      <c r="DW28" s="665">
        <v>7.2</v>
      </c>
      <c r="DX28" s="691"/>
      <c r="DY28" s="691"/>
      <c r="DZ28" s="691"/>
      <c r="EA28" s="691"/>
      <c r="EB28" s="691"/>
      <c r="EC28" s="692"/>
    </row>
    <row r="29" spans="2:133" ht="11.25" customHeight="1" x14ac:dyDescent="0.15">
      <c r="B29" s="657" t="s">
        <v>291</v>
      </c>
      <c r="C29" s="658"/>
      <c r="D29" s="658"/>
      <c r="E29" s="658"/>
      <c r="F29" s="658"/>
      <c r="G29" s="658"/>
      <c r="H29" s="658"/>
      <c r="I29" s="658"/>
      <c r="J29" s="658"/>
      <c r="K29" s="658"/>
      <c r="L29" s="658"/>
      <c r="M29" s="658"/>
      <c r="N29" s="658"/>
      <c r="O29" s="658"/>
      <c r="P29" s="658"/>
      <c r="Q29" s="659"/>
      <c r="R29" s="660">
        <v>56830</v>
      </c>
      <c r="S29" s="661"/>
      <c r="T29" s="661"/>
      <c r="U29" s="661"/>
      <c r="V29" s="661"/>
      <c r="W29" s="661"/>
      <c r="X29" s="661"/>
      <c r="Y29" s="662"/>
      <c r="Z29" s="663">
        <v>0.3</v>
      </c>
      <c r="AA29" s="663"/>
      <c r="AB29" s="663"/>
      <c r="AC29" s="663"/>
      <c r="AD29" s="664" t="s">
        <v>121</v>
      </c>
      <c r="AE29" s="664"/>
      <c r="AF29" s="664"/>
      <c r="AG29" s="664"/>
      <c r="AH29" s="664"/>
      <c r="AI29" s="664"/>
      <c r="AJ29" s="664"/>
      <c r="AK29" s="664"/>
      <c r="AL29" s="665" t="s">
        <v>121</v>
      </c>
      <c r="AM29" s="666"/>
      <c r="AN29" s="666"/>
      <c r="AO29" s="667"/>
      <c r="AP29" s="681"/>
      <c r="AQ29" s="682"/>
      <c r="AR29" s="682"/>
      <c r="AS29" s="682"/>
      <c r="AT29" s="682"/>
      <c r="AU29" s="682"/>
      <c r="AV29" s="682"/>
      <c r="AW29" s="682"/>
      <c r="AX29" s="682"/>
      <c r="AY29" s="682"/>
      <c r="AZ29" s="682"/>
      <c r="BA29" s="682"/>
      <c r="BB29" s="682"/>
      <c r="BC29" s="682"/>
      <c r="BD29" s="682"/>
      <c r="BE29" s="682"/>
      <c r="BF29" s="683"/>
      <c r="BG29" s="660"/>
      <c r="BH29" s="661"/>
      <c r="BI29" s="661"/>
      <c r="BJ29" s="661"/>
      <c r="BK29" s="661"/>
      <c r="BL29" s="661"/>
      <c r="BM29" s="661"/>
      <c r="BN29" s="662"/>
      <c r="BO29" s="663"/>
      <c r="BP29" s="663"/>
      <c r="BQ29" s="663"/>
      <c r="BR29" s="663"/>
      <c r="BS29" s="664"/>
      <c r="BT29" s="664"/>
      <c r="BU29" s="664"/>
      <c r="BV29" s="664"/>
      <c r="BW29" s="664"/>
      <c r="BX29" s="664"/>
      <c r="BY29" s="664"/>
      <c r="BZ29" s="664"/>
      <c r="CA29" s="664"/>
      <c r="CB29" s="668"/>
      <c r="CD29" s="696" t="s">
        <v>292</v>
      </c>
      <c r="CE29" s="697"/>
      <c r="CF29" s="657" t="s">
        <v>66</v>
      </c>
      <c r="CG29" s="658"/>
      <c r="CH29" s="658"/>
      <c r="CI29" s="658"/>
      <c r="CJ29" s="658"/>
      <c r="CK29" s="658"/>
      <c r="CL29" s="658"/>
      <c r="CM29" s="658"/>
      <c r="CN29" s="658"/>
      <c r="CO29" s="658"/>
      <c r="CP29" s="658"/>
      <c r="CQ29" s="659"/>
      <c r="CR29" s="660">
        <v>693668</v>
      </c>
      <c r="CS29" s="693"/>
      <c r="CT29" s="693"/>
      <c r="CU29" s="693"/>
      <c r="CV29" s="693"/>
      <c r="CW29" s="693"/>
      <c r="CX29" s="693"/>
      <c r="CY29" s="694"/>
      <c r="CZ29" s="665">
        <v>3.6</v>
      </c>
      <c r="DA29" s="691"/>
      <c r="DB29" s="691"/>
      <c r="DC29" s="695"/>
      <c r="DD29" s="669">
        <v>676514</v>
      </c>
      <c r="DE29" s="693"/>
      <c r="DF29" s="693"/>
      <c r="DG29" s="693"/>
      <c r="DH29" s="693"/>
      <c r="DI29" s="693"/>
      <c r="DJ29" s="693"/>
      <c r="DK29" s="694"/>
      <c r="DL29" s="669">
        <v>676514</v>
      </c>
      <c r="DM29" s="693"/>
      <c r="DN29" s="693"/>
      <c r="DO29" s="693"/>
      <c r="DP29" s="693"/>
      <c r="DQ29" s="693"/>
      <c r="DR29" s="693"/>
      <c r="DS29" s="693"/>
      <c r="DT29" s="693"/>
      <c r="DU29" s="693"/>
      <c r="DV29" s="694"/>
      <c r="DW29" s="665">
        <v>7.2</v>
      </c>
      <c r="DX29" s="691"/>
      <c r="DY29" s="691"/>
      <c r="DZ29" s="691"/>
      <c r="EA29" s="691"/>
      <c r="EB29" s="691"/>
      <c r="EC29" s="692"/>
    </row>
    <row r="30" spans="2:133" ht="11.25" customHeight="1" x14ac:dyDescent="0.15">
      <c r="B30" s="657" t="s">
        <v>293</v>
      </c>
      <c r="C30" s="658"/>
      <c r="D30" s="658"/>
      <c r="E30" s="658"/>
      <c r="F30" s="658"/>
      <c r="G30" s="658"/>
      <c r="H30" s="658"/>
      <c r="I30" s="658"/>
      <c r="J30" s="658"/>
      <c r="K30" s="658"/>
      <c r="L30" s="658"/>
      <c r="M30" s="658"/>
      <c r="N30" s="658"/>
      <c r="O30" s="658"/>
      <c r="P30" s="658"/>
      <c r="Q30" s="659"/>
      <c r="R30" s="660">
        <v>3555033</v>
      </c>
      <c r="S30" s="661"/>
      <c r="T30" s="661"/>
      <c r="U30" s="661"/>
      <c r="V30" s="661"/>
      <c r="W30" s="661"/>
      <c r="X30" s="661"/>
      <c r="Y30" s="662"/>
      <c r="Z30" s="663">
        <v>17.8</v>
      </c>
      <c r="AA30" s="663"/>
      <c r="AB30" s="663"/>
      <c r="AC30" s="663"/>
      <c r="AD30" s="664" t="s">
        <v>121</v>
      </c>
      <c r="AE30" s="664"/>
      <c r="AF30" s="664"/>
      <c r="AG30" s="664"/>
      <c r="AH30" s="664"/>
      <c r="AI30" s="664"/>
      <c r="AJ30" s="664"/>
      <c r="AK30" s="664"/>
      <c r="AL30" s="665" t="s">
        <v>121</v>
      </c>
      <c r="AM30" s="666"/>
      <c r="AN30" s="666"/>
      <c r="AO30" s="667"/>
      <c r="AP30" s="642" t="s">
        <v>211</v>
      </c>
      <c r="AQ30" s="643"/>
      <c r="AR30" s="643"/>
      <c r="AS30" s="643"/>
      <c r="AT30" s="643"/>
      <c r="AU30" s="643"/>
      <c r="AV30" s="643"/>
      <c r="AW30" s="643"/>
      <c r="AX30" s="643"/>
      <c r="AY30" s="643"/>
      <c r="AZ30" s="643"/>
      <c r="BA30" s="643"/>
      <c r="BB30" s="643"/>
      <c r="BC30" s="643"/>
      <c r="BD30" s="643"/>
      <c r="BE30" s="643"/>
      <c r="BF30" s="644"/>
      <c r="BG30" s="642" t="s">
        <v>294</v>
      </c>
      <c r="BH30" s="702"/>
      <c r="BI30" s="702"/>
      <c r="BJ30" s="702"/>
      <c r="BK30" s="702"/>
      <c r="BL30" s="702"/>
      <c r="BM30" s="702"/>
      <c r="BN30" s="702"/>
      <c r="BO30" s="702"/>
      <c r="BP30" s="702"/>
      <c r="BQ30" s="703"/>
      <c r="BR30" s="642" t="s">
        <v>295</v>
      </c>
      <c r="BS30" s="702"/>
      <c r="BT30" s="702"/>
      <c r="BU30" s="702"/>
      <c r="BV30" s="702"/>
      <c r="BW30" s="702"/>
      <c r="BX30" s="702"/>
      <c r="BY30" s="702"/>
      <c r="BZ30" s="702"/>
      <c r="CA30" s="702"/>
      <c r="CB30" s="703"/>
      <c r="CD30" s="698"/>
      <c r="CE30" s="699"/>
      <c r="CF30" s="657" t="s">
        <v>296</v>
      </c>
      <c r="CG30" s="658"/>
      <c r="CH30" s="658"/>
      <c r="CI30" s="658"/>
      <c r="CJ30" s="658"/>
      <c r="CK30" s="658"/>
      <c r="CL30" s="658"/>
      <c r="CM30" s="658"/>
      <c r="CN30" s="658"/>
      <c r="CO30" s="658"/>
      <c r="CP30" s="658"/>
      <c r="CQ30" s="659"/>
      <c r="CR30" s="660">
        <v>681509</v>
      </c>
      <c r="CS30" s="661"/>
      <c r="CT30" s="661"/>
      <c r="CU30" s="661"/>
      <c r="CV30" s="661"/>
      <c r="CW30" s="661"/>
      <c r="CX30" s="661"/>
      <c r="CY30" s="662"/>
      <c r="CZ30" s="665">
        <v>3.5</v>
      </c>
      <c r="DA30" s="691"/>
      <c r="DB30" s="691"/>
      <c r="DC30" s="695"/>
      <c r="DD30" s="669">
        <v>664355</v>
      </c>
      <c r="DE30" s="661"/>
      <c r="DF30" s="661"/>
      <c r="DG30" s="661"/>
      <c r="DH30" s="661"/>
      <c r="DI30" s="661"/>
      <c r="DJ30" s="661"/>
      <c r="DK30" s="662"/>
      <c r="DL30" s="669">
        <v>664355</v>
      </c>
      <c r="DM30" s="661"/>
      <c r="DN30" s="661"/>
      <c r="DO30" s="661"/>
      <c r="DP30" s="661"/>
      <c r="DQ30" s="661"/>
      <c r="DR30" s="661"/>
      <c r="DS30" s="661"/>
      <c r="DT30" s="661"/>
      <c r="DU30" s="661"/>
      <c r="DV30" s="662"/>
      <c r="DW30" s="665">
        <v>7</v>
      </c>
      <c r="DX30" s="691"/>
      <c r="DY30" s="691"/>
      <c r="DZ30" s="691"/>
      <c r="EA30" s="691"/>
      <c r="EB30" s="691"/>
      <c r="EC30" s="692"/>
    </row>
    <row r="31" spans="2:133" ht="11.25" customHeight="1" x14ac:dyDescent="0.15">
      <c r="B31" s="673" t="s">
        <v>297</v>
      </c>
      <c r="C31" s="674"/>
      <c r="D31" s="674"/>
      <c r="E31" s="674"/>
      <c r="F31" s="674"/>
      <c r="G31" s="674"/>
      <c r="H31" s="674"/>
      <c r="I31" s="674"/>
      <c r="J31" s="674"/>
      <c r="K31" s="674"/>
      <c r="L31" s="674"/>
      <c r="M31" s="674"/>
      <c r="N31" s="674"/>
      <c r="O31" s="674"/>
      <c r="P31" s="674"/>
      <c r="Q31" s="675"/>
      <c r="R31" s="660">
        <v>781286</v>
      </c>
      <c r="S31" s="661"/>
      <c r="T31" s="661"/>
      <c r="U31" s="661"/>
      <c r="V31" s="661"/>
      <c r="W31" s="661"/>
      <c r="X31" s="661"/>
      <c r="Y31" s="662"/>
      <c r="Z31" s="663">
        <v>3.9</v>
      </c>
      <c r="AA31" s="663"/>
      <c r="AB31" s="663"/>
      <c r="AC31" s="663"/>
      <c r="AD31" s="664">
        <v>781286</v>
      </c>
      <c r="AE31" s="664"/>
      <c r="AF31" s="664"/>
      <c r="AG31" s="664"/>
      <c r="AH31" s="664"/>
      <c r="AI31" s="664"/>
      <c r="AJ31" s="664"/>
      <c r="AK31" s="664"/>
      <c r="AL31" s="665">
        <v>8.3000000000000007</v>
      </c>
      <c r="AM31" s="666"/>
      <c r="AN31" s="666"/>
      <c r="AO31" s="667"/>
      <c r="AP31" s="706" t="s">
        <v>298</v>
      </c>
      <c r="AQ31" s="707"/>
      <c r="AR31" s="707"/>
      <c r="AS31" s="707"/>
      <c r="AT31" s="712" t="s">
        <v>299</v>
      </c>
      <c r="AU31" s="217"/>
      <c r="AV31" s="217"/>
      <c r="AW31" s="217"/>
      <c r="AX31" s="646" t="s">
        <v>177</v>
      </c>
      <c r="AY31" s="647"/>
      <c r="AZ31" s="647"/>
      <c r="BA31" s="647"/>
      <c r="BB31" s="647"/>
      <c r="BC31" s="647"/>
      <c r="BD31" s="647"/>
      <c r="BE31" s="647"/>
      <c r="BF31" s="648"/>
      <c r="BG31" s="716">
        <v>98.8</v>
      </c>
      <c r="BH31" s="704"/>
      <c r="BI31" s="704"/>
      <c r="BJ31" s="704"/>
      <c r="BK31" s="704"/>
      <c r="BL31" s="704"/>
      <c r="BM31" s="655">
        <v>97.4</v>
      </c>
      <c r="BN31" s="704"/>
      <c r="BO31" s="704"/>
      <c r="BP31" s="704"/>
      <c r="BQ31" s="705"/>
      <c r="BR31" s="716">
        <v>98.8</v>
      </c>
      <c r="BS31" s="704"/>
      <c r="BT31" s="704"/>
      <c r="BU31" s="704"/>
      <c r="BV31" s="704"/>
      <c r="BW31" s="704"/>
      <c r="BX31" s="655">
        <v>97.2</v>
      </c>
      <c r="BY31" s="704"/>
      <c r="BZ31" s="704"/>
      <c r="CA31" s="704"/>
      <c r="CB31" s="705"/>
      <c r="CD31" s="698"/>
      <c r="CE31" s="699"/>
      <c r="CF31" s="657" t="s">
        <v>300</v>
      </c>
      <c r="CG31" s="658"/>
      <c r="CH31" s="658"/>
      <c r="CI31" s="658"/>
      <c r="CJ31" s="658"/>
      <c r="CK31" s="658"/>
      <c r="CL31" s="658"/>
      <c r="CM31" s="658"/>
      <c r="CN31" s="658"/>
      <c r="CO31" s="658"/>
      <c r="CP31" s="658"/>
      <c r="CQ31" s="659"/>
      <c r="CR31" s="660">
        <v>12159</v>
      </c>
      <c r="CS31" s="693"/>
      <c r="CT31" s="693"/>
      <c r="CU31" s="693"/>
      <c r="CV31" s="693"/>
      <c r="CW31" s="693"/>
      <c r="CX31" s="693"/>
      <c r="CY31" s="694"/>
      <c r="CZ31" s="665">
        <v>0.1</v>
      </c>
      <c r="DA31" s="691"/>
      <c r="DB31" s="691"/>
      <c r="DC31" s="695"/>
      <c r="DD31" s="669">
        <v>12159</v>
      </c>
      <c r="DE31" s="693"/>
      <c r="DF31" s="693"/>
      <c r="DG31" s="693"/>
      <c r="DH31" s="693"/>
      <c r="DI31" s="693"/>
      <c r="DJ31" s="693"/>
      <c r="DK31" s="694"/>
      <c r="DL31" s="669">
        <v>12159</v>
      </c>
      <c r="DM31" s="693"/>
      <c r="DN31" s="693"/>
      <c r="DO31" s="693"/>
      <c r="DP31" s="693"/>
      <c r="DQ31" s="693"/>
      <c r="DR31" s="693"/>
      <c r="DS31" s="693"/>
      <c r="DT31" s="693"/>
      <c r="DU31" s="693"/>
      <c r="DV31" s="694"/>
      <c r="DW31" s="665">
        <v>0.1</v>
      </c>
      <c r="DX31" s="691"/>
      <c r="DY31" s="691"/>
      <c r="DZ31" s="691"/>
      <c r="EA31" s="691"/>
      <c r="EB31" s="691"/>
      <c r="EC31" s="692"/>
    </row>
    <row r="32" spans="2:133" ht="11.25" customHeight="1" x14ac:dyDescent="0.15">
      <c r="B32" s="657" t="s">
        <v>301</v>
      </c>
      <c r="C32" s="658"/>
      <c r="D32" s="658"/>
      <c r="E32" s="658"/>
      <c r="F32" s="658"/>
      <c r="G32" s="658"/>
      <c r="H32" s="658"/>
      <c r="I32" s="658"/>
      <c r="J32" s="658"/>
      <c r="K32" s="658"/>
      <c r="L32" s="658"/>
      <c r="M32" s="658"/>
      <c r="N32" s="658"/>
      <c r="O32" s="658"/>
      <c r="P32" s="658"/>
      <c r="Q32" s="659"/>
      <c r="R32" s="660">
        <v>1945856</v>
      </c>
      <c r="S32" s="661"/>
      <c r="T32" s="661"/>
      <c r="U32" s="661"/>
      <c r="V32" s="661"/>
      <c r="W32" s="661"/>
      <c r="X32" s="661"/>
      <c r="Y32" s="662"/>
      <c r="Z32" s="663">
        <v>9.6999999999999993</v>
      </c>
      <c r="AA32" s="663"/>
      <c r="AB32" s="663"/>
      <c r="AC32" s="663"/>
      <c r="AD32" s="664" t="s">
        <v>121</v>
      </c>
      <c r="AE32" s="664"/>
      <c r="AF32" s="664"/>
      <c r="AG32" s="664"/>
      <c r="AH32" s="664"/>
      <c r="AI32" s="664"/>
      <c r="AJ32" s="664"/>
      <c r="AK32" s="664"/>
      <c r="AL32" s="665" t="s">
        <v>121</v>
      </c>
      <c r="AM32" s="666"/>
      <c r="AN32" s="666"/>
      <c r="AO32" s="667"/>
      <c r="AP32" s="708"/>
      <c r="AQ32" s="709"/>
      <c r="AR32" s="709"/>
      <c r="AS32" s="709"/>
      <c r="AT32" s="713"/>
      <c r="AU32" s="213" t="s">
        <v>302</v>
      </c>
      <c r="AX32" s="657" t="s">
        <v>303</v>
      </c>
      <c r="AY32" s="658"/>
      <c r="AZ32" s="658"/>
      <c r="BA32" s="658"/>
      <c r="BB32" s="658"/>
      <c r="BC32" s="658"/>
      <c r="BD32" s="658"/>
      <c r="BE32" s="658"/>
      <c r="BF32" s="659"/>
      <c r="BG32" s="717">
        <v>98.3</v>
      </c>
      <c r="BH32" s="693"/>
      <c r="BI32" s="693"/>
      <c r="BJ32" s="693"/>
      <c r="BK32" s="693"/>
      <c r="BL32" s="693"/>
      <c r="BM32" s="666">
        <v>95.6</v>
      </c>
      <c r="BN32" s="693"/>
      <c r="BO32" s="693"/>
      <c r="BP32" s="693"/>
      <c r="BQ32" s="715"/>
      <c r="BR32" s="717">
        <v>98.3</v>
      </c>
      <c r="BS32" s="693"/>
      <c r="BT32" s="693"/>
      <c r="BU32" s="693"/>
      <c r="BV32" s="693"/>
      <c r="BW32" s="693"/>
      <c r="BX32" s="666">
        <v>95.7</v>
      </c>
      <c r="BY32" s="693"/>
      <c r="BZ32" s="693"/>
      <c r="CA32" s="693"/>
      <c r="CB32" s="715"/>
      <c r="CD32" s="700"/>
      <c r="CE32" s="701"/>
      <c r="CF32" s="657" t="s">
        <v>304</v>
      </c>
      <c r="CG32" s="658"/>
      <c r="CH32" s="658"/>
      <c r="CI32" s="658"/>
      <c r="CJ32" s="658"/>
      <c r="CK32" s="658"/>
      <c r="CL32" s="658"/>
      <c r="CM32" s="658"/>
      <c r="CN32" s="658"/>
      <c r="CO32" s="658"/>
      <c r="CP32" s="658"/>
      <c r="CQ32" s="659"/>
      <c r="CR32" s="660">
        <v>82</v>
      </c>
      <c r="CS32" s="661"/>
      <c r="CT32" s="661"/>
      <c r="CU32" s="661"/>
      <c r="CV32" s="661"/>
      <c r="CW32" s="661"/>
      <c r="CX32" s="661"/>
      <c r="CY32" s="662"/>
      <c r="CZ32" s="665">
        <v>0</v>
      </c>
      <c r="DA32" s="691"/>
      <c r="DB32" s="691"/>
      <c r="DC32" s="695"/>
      <c r="DD32" s="669">
        <v>82</v>
      </c>
      <c r="DE32" s="661"/>
      <c r="DF32" s="661"/>
      <c r="DG32" s="661"/>
      <c r="DH32" s="661"/>
      <c r="DI32" s="661"/>
      <c r="DJ32" s="661"/>
      <c r="DK32" s="662"/>
      <c r="DL32" s="669">
        <v>82</v>
      </c>
      <c r="DM32" s="661"/>
      <c r="DN32" s="661"/>
      <c r="DO32" s="661"/>
      <c r="DP32" s="661"/>
      <c r="DQ32" s="661"/>
      <c r="DR32" s="661"/>
      <c r="DS32" s="661"/>
      <c r="DT32" s="661"/>
      <c r="DU32" s="661"/>
      <c r="DV32" s="662"/>
      <c r="DW32" s="665">
        <v>0</v>
      </c>
      <c r="DX32" s="691"/>
      <c r="DY32" s="691"/>
      <c r="DZ32" s="691"/>
      <c r="EA32" s="691"/>
      <c r="EB32" s="691"/>
      <c r="EC32" s="692"/>
    </row>
    <row r="33" spans="2:133" ht="11.25" customHeight="1" x14ac:dyDescent="0.15">
      <c r="B33" s="657" t="s">
        <v>305</v>
      </c>
      <c r="C33" s="658"/>
      <c r="D33" s="658"/>
      <c r="E33" s="658"/>
      <c r="F33" s="658"/>
      <c r="G33" s="658"/>
      <c r="H33" s="658"/>
      <c r="I33" s="658"/>
      <c r="J33" s="658"/>
      <c r="K33" s="658"/>
      <c r="L33" s="658"/>
      <c r="M33" s="658"/>
      <c r="N33" s="658"/>
      <c r="O33" s="658"/>
      <c r="P33" s="658"/>
      <c r="Q33" s="659"/>
      <c r="R33" s="660">
        <v>558490</v>
      </c>
      <c r="S33" s="661"/>
      <c r="T33" s="661"/>
      <c r="U33" s="661"/>
      <c r="V33" s="661"/>
      <c r="W33" s="661"/>
      <c r="X33" s="661"/>
      <c r="Y33" s="662"/>
      <c r="Z33" s="663">
        <v>2.8</v>
      </c>
      <c r="AA33" s="663"/>
      <c r="AB33" s="663"/>
      <c r="AC33" s="663"/>
      <c r="AD33" s="664">
        <v>260126</v>
      </c>
      <c r="AE33" s="664"/>
      <c r="AF33" s="664"/>
      <c r="AG33" s="664"/>
      <c r="AH33" s="664"/>
      <c r="AI33" s="664"/>
      <c r="AJ33" s="664"/>
      <c r="AK33" s="664"/>
      <c r="AL33" s="665">
        <v>2.8</v>
      </c>
      <c r="AM33" s="666"/>
      <c r="AN33" s="666"/>
      <c r="AO33" s="667"/>
      <c r="AP33" s="710"/>
      <c r="AQ33" s="711"/>
      <c r="AR33" s="711"/>
      <c r="AS33" s="711"/>
      <c r="AT33" s="714"/>
      <c r="AU33" s="218"/>
      <c r="AV33" s="218"/>
      <c r="AW33" s="218"/>
      <c r="AX33" s="681" t="s">
        <v>306</v>
      </c>
      <c r="AY33" s="682"/>
      <c r="AZ33" s="682"/>
      <c r="BA33" s="682"/>
      <c r="BB33" s="682"/>
      <c r="BC33" s="682"/>
      <c r="BD33" s="682"/>
      <c r="BE33" s="682"/>
      <c r="BF33" s="683"/>
      <c r="BG33" s="718">
        <v>99</v>
      </c>
      <c r="BH33" s="719"/>
      <c r="BI33" s="719"/>
      <c r="BJ33" s="719"/>
      <c r="BK33" s="719"/>
      <c r="BL33" s="719"/>
      <c r="BM33" s="720">
        <v>98.3</v>
      </c>
      <c r="BN33" s="719"/>
      <c r="BO33" s="719"/>
      <c r="BP33" s="719"/>
      <c r="BQ33" s="721"/>
      <c r="BR33" s="718">
        <v>99</v>
      </c>
      <c r="BS33" s="719"/>
      <c r="BT33" s="719"/>
      <c r="BU33" s="719"/>
      <c r="BV33" s="719"/>
      <c r="BW33" s="719"/>
      <c r="BX33" s="720">
        <v>98.1</v>
      </c>
      <c r="BY33" s="719"/>
      <c r="BZ33" s="719"/>
      <c r="CA33" s="719"/>
      <c r="CB33" s="721"/>
      <c r="CD33" s="657" t="s">
        <v>307</v>
      </c>
      <c r="CE33" s="658"/>
      <c r="CF33" s="658"/>
      <c r="CG33" s="658"/>
      <c r="CH33" s="658"/>
      <c r="CI33" s="658"/>
      <c r="CJ33" s="658"/>
      <c r="CK33" s="658"/>
      <c r="CL33" s="658"/>
      <c r="CM33" s="658"/>
      <c r="CN33" s="658"/>
      <c r="CO33" s="658"/>
      <c r="CP33" s="658"/>
      <c r="CQ33" s="659"/>
      <c r="CR33" s="660">
        <v>8463730</v>
      </c>
      <c r="CS33" s="693"/>
      <c r="CT33" s="693"/>
      <c r="CU33" s="693"/>
      <c r="CV33" s="693"/>
      <c r="CW33" s="693"/>
      <c r="CX33" s="693"/>
      <c r="CY33" s="694"/>
      <c r="CZ33" s="665">
        <v>43.5</v>
      </c>
      <c r="DA33" s="691"/>
      <c r="DB33" s="691"/>
      <c r="DC33" s="695"/>
      <c r="DD33" s="669">
        <v>6399322</v>
      </c>
      <c r="DE33" s="693"/>
      <c r="DF33" s="693"/>
      <c r="DG33" s="693"/>
      <c r="DH33" s="693"/>
      <c r="DI33" s="693"/>
      <c r="DJ33" s="693"/>
      <c r="DK33" s="694"/>
      <c r="DL33" s="669">
        <v>3597642</v>
      </c>
      <c r="DM33" s="693"/>
      <c r="DN33" s="693"/>
      <c r="DO33" s="693"/>
      <c r="DP33" s="693"/>
      <c r="DQ33" s="693"/>
      <c r="DR33" s="693"/>
      <c r="DS33" s="693"/>
      <c r="DT33" s="693"/>
      <c r="DU33" s="693"/>
      <c r="DV33" s="694"/>
      <c r="DW33" s="665">
        <v>38.1</v>
      </c>
      <c r="DX33" s="691"/>
      <c r="DY33" s="691"/>
      <c r="DZ33" s="691"/>
      <c r="EA33" s="691"/>
      <c r="EB33" s="691"/>
      <c r="EC33" s="692"/>
    </row>
    <row r="34" spans="2:133" ht="11.25" customHeight="1" x14ac:dyDescent="0.15">
      <c r="B34" s="657" t="s">
        <v>308</v>
      </c>
      <c r="C34" s="658"/>
      <c r="D34" s="658"/>
      <c r="E34" s="658"/>
      <c r="F34" s="658"/>
      <c r="G34" s="658"/>
      <c r="H34" s="658"/>
      <c r="I34" s="658"/>
      <c r="J34" s="658"/>
      <c r="K34" s="658"/>
      <c r="L34" s="658"/>
      <c r="M34" s="658"/>
      <c r="N34" s="658"/>
      <c r="O34" s="658"/>
      <c r="P34" s="658"/>
      <c r="Q34" s="659"/>
      <c r="R34" s="660">
        <v>135045</v>
      </c>
      <c r="S34" s="661"/>
      <c r="T34" s="661"/>
      <c r="U34" s="661"/>
      <c r="V34" s="661"/>
      <c r="W34" s="661"/>
      <c r="X34" s="661"/>
      <c r="Y34" s="662"/>
      <c r="Z34" s="663">
        <v>0.7</v>
      </c>
      <c r="AA34" s="663"/>
      <c r="AB34" s="663"/>
      <c r="AC34" s="663"/>
      <c r="AD34" s="664" t="s">
        <v>121</v>
      </c>
      <c r="AE34" s="664"/>
      <c r="AF34" s="664"/>
      <c r="AG34" s="664"/>
      <c r="AH34" s="664"/>
      <c r="AI34" s="664"/>
      <c r="AJ34" s="664"/>
      <c r="AK34" s="664"/>
      <c r="AL34" s="665" t="s">
        <v>121</v>
      </c>
      <c r="AM34" s="666"/>
      <c r="AN34" s="666"/>
      <c r="AO34" s="667"/>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57" t="s">
        <v>309</v>
      </c>
      <c r="CE34" s="658"/>
      <c r="CF34" s="658"/>
      <c r="CG34" s="658"/>
      <c r="CH34" s="658"/>
      <c r="CI34" s="658"/>
      <c r="CJ34" s="658"/>
      <c r="CK34" s="658"/>
      <c r="CL34" s="658"/>
      <c r="CM34" s="658"/>
      <c r="CN34" s="658"/>
      <c r="CO34" s="658"/>
      <c r="CP34" s="658"/>
      <c r="CQ34" s="659"/>
      <c r="CR34" s="660">
        <v>2913012</v>
      </c>
      <c r="CS34" s="661"/>
      <c r="CT34" s="661"/>
      <c r="CU34" s="661"/>
      <c r="CV34" s="661"/>
      <c r="CW34" s="661"/>
      <c r="CX34" s="661"/>
      <c r="CY34" s="662"/>
      <c r="CZ34" s="665">
        <v>15</v>
      </c>
      <c r="DA34" s="691"/>
      <c r="DB34" s="691"/>
      <c r="DC34" s="695"/>
      <c r="DD34" s="669">
        <v>2163367</v>
      </c>
      <c r="DE34" s="661"/>
      <c r="DF34" s="661"/>
      <c r="DG34" s="661"/>
      <c r="DH34" s="661"/>
      <c r="DI34" s="661"/>
      <c r="DJ34" s="661"/>
      <c r="DK34" s="662"/>
      <c r="DL34" s="669">
        <v>1742964</v>
      </c>
      <c r="DM34" s="661"/>
      <c r="DN34" s="661"/>
      <c r="DO34" s="661"/>
      <c r="DP34" s="661"/>
      <c r="DQ34" s="661"/>
      <c r="DR34" s="661"/>
      <c r="DS34" s="661"/>
      <c r="DT34" s="661"/>
      <c r="DU34" s="661"/>
      <c r="DV34" s="662"/>
      <c r="DW34" s="665">
        <v>18.5</v>
      </c>
      <c r="DX34" s="691"/>
      <c r="DY34" s="691"/>
      <c r="DZ34" s="691"/>
      <c r="EA34" s="691"/>
      <c r="EB34" s="691"/>
      <c r="EC34" s="692"/>
    </row>
    <row r="35" spans="2:133" ht="11.25" customHeight="1" x14ac:dyDescent="0.15">
      <c r="B35" s="657" t="s">
        <v>310</v>
      </c>
      <c r="C35" s="658"/>
      <c r="D35" s="658"/>
      <c r="E35" s="658"/>
      <c r="F35" s="658"/>
      <c r="G35" s="658"/>
      <c r="H35" s="658"/>
      <c r="I35" s="658"/>
      <c r="J35" s="658"/>
      <c r="K35" s="658"/>
      <c r="L35" s="658"/>
      <c r="M35" s="658"/>
      <c r="N35" s="658"/>
      <c r="O35" s="658"/>
      <c r="P35" s="658"/>
      <c r="Q35" s="659"/>
      <c r="R35" s="660">
        <v>2071289</v>
      </c>
      <c r="S35" s="661"/>
      <c r="T35" s="661"/>
      <c r="U35" s="661"/>
      <c r="V35" s="661"/>
      <c r="W35" s="661"/>
      <c r="X35" s="661"/>
      <c r="Y35" s="662"/>
      <c r="Z35" s="663">
        <v>10.3</v>
      </c>
      <c r="AA35" s="663"/>
      <c r="AB35" s="663"/>
      <c r="AC35" s="663"/>
      <c r="AD35" s="664" t="s">
        <v>121</v>
      </c>
      <c r="AE35" s="664"/>
      <c r="AF35" s="664"/>
      <c r="AG35" s="664"/>
      <c r="AH35" s="664"/>
      <c r="AI35" s="664"/>
      <c r="AJ35" s="664"/>
      <c r="AK35" s="664"/>
      <c r="AL35" s="665" t="s">
        <v>121</v>
      </c>
      <c r="AM35" s="666"/>
      <c r="AN35" s="666"/>
      <c r="AO35" s="667"/>
      <c r="AP35" s="221"/>
      <c r="AQ35" s="642" t="s">
        <v>311</v>
      </c>
      <c r="AR35" s="643"/>
      <c r="AS35" s="643"/>
      <c r="AT35" s="643"/>
      <c r="AU35" s="643"/>
      <c r="AV35" s="643"/>
      <c r="AW35" s="643"/>
      <c r="AX35" s="643"/>
      <c r="AY35" s="643"/>
      <c r="AZ35" s="643"/>
      <c r="BA35" s="643"/>
      <c r="BB35" s="643"/>
      <c r="BC35" s="643"/>
      <c r="BD35" s="643"/>
      <c r="BE35" s="643"/>
      <c r="BF35" s="644"/>
      <c r="BG35" s="642" t="s">
        <v>312</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57" t="s">
        <v>313</v>
      </c>
      <c r="CE35" s="658"/>
      <c r="CF35" s="658"/>
      <c r="CG35" s="658"/>
      <c r="CH35" s="658"/>
      <c r="CI35" s="658"/>
      <c r="CJ35" s="658"/>
      <c r="CK35" s="658"/>
      <c r="CL35" s="658"/>
      <c r="CM35" s="658"/>
      <c r="CN35" s="658"/>
      <c r="CO35" s="658"/>
      <c r="CP35" s="658"/>
      <c r="CQ35" s="659"/>
      <c r="CR35" s="660">
        <v>224465</v>
      </c>
      <c r="CS35" s="693"/>
      <c r="CT35" s="693"/>
      <c r="CU35" s="693"/>
      <c r="CV35" s="693"/>
      <c r="CW35" s="693"/>
      <c r="CX35" s="693"/>
      <c r="CY35" s="694"/>
      <c r="CZ35" s="665">
        <v>1.2</v>
      </c>
      <c r="DA35" s="691"/>
      <c r="DB35" s="691"/>
      <c r="DC35" s="695"/>
      <c r="DD35" s="669">
        <v>186086</v>
      </c>
      <c r="DE35" s="693"/>
      <c r="DF35" s="693"/>
      <c r="DG35" s="693"/>
      <c r="DH35" s="693"/>
      <c r="DI35" s="693"/>
      <c r="DJ35" s="693"/>
      <c r="DK35" s="694"/>
      <c r="DL35" s="669">
        <v>108171</v>
      </c>
      <c r="DM35" s="693"/>
      <c r="DN35" s="693"/>
      <c r="DO35" s="693"/>
      <c r="DP35" s="693"/>
      <c r="DQ35" s="693"/>
      <c r="DR35" s="693"/>
      <c r="DS35" s="693"/>
      <c r="DT35" s="693"/>
      <c r="DU35" s="693"/>
      <c r="DV35" s="694"/>
      <c r="DW35" s="665">
        <v>1.1000000000000001</v>
      </c>
      <c r="DX35" s="691"/>
      <c r="DY35" s="691"/>
      <c r="DZ35" s="691"/>
      <c r="EA35" s="691"/>
      <c r="EB35" s="691"/>
      <c r="EC35" s="692"/>
    </row>
    <row r="36" spans="2:133" ht="11.25" customHeight="1" x14ac:dyDescent="0.15">
      <c r="B36" s="657" t="s">
        <v>314</v>
      </c>
      <c r="C36" s="658"/>
      <c r="D36" s="658"/>
      <c r="E36" s="658"/>
      <c r="F36" s="658"/>
      <c r="G36" s="658"/>
      <c r="H36" s="658"/>
      <c r="I36" s="658"/>
      <c r="J36" s="658"/>
      <c r="K36" s="658"/>
      <c r="L36" s="658"/>
      <c r="M36" s="658"/>
      <c r="N36" s="658"/>
      <c r="O36" s="658"/>
      <c r="P36" s="658"/>
      <c r="Q36" s="659"/>
      <c r="R36" s="660">
        <v>1315974</v>
      </c>
      <c r="S36" s="661"/>
      <c r="T36" s="661"/>
      <c r="U36" s="661"/>
      <c r="V36" s="661"/>
      <c r="W36" s="661"/>
      <c r="X36" s="661"/>
      <c r="Y36" s="662"/>
      <c r="Z36" s="663">
        <v>6.6</v>
      </c>
      <c r="AA36" s="663"/>
      <c r="AB36" s="663"/>
      <c r="AC36" s="663"/>
      <c r="AD36" s="664" t="s">
        <v>121</v>
      </c>
      <c r="AE36" s="664"/>
      <c r="AF36" s="664"/>
      <c r="AG36" s="664"/>
      <c r="AH36" s="664"/>
      <c r="AI36" s="664"/>
      <c r="AJ36" s="664"/>
      <c r="AK36" s="664"/>
      <c r="AL36" s="665" t="s">
        <v>121</v>
      </c>
      <c r="AM36" s="666"/>
      <c r="AN36" s="666"/>
      <c r="AO36" s="667"/>
      <c r="AP36" s="221"/>
      <c r="AQ36" s="726" t="s">
        <v>315</v>
      </c>
      <c r="AR36" s="727"/>
      <c r="AS36" s="727"/>
      <c r="AT36" s="727"/>
      <c r="AU36" s="727"/>
      <c r="AV36" s="727"/>
      <c r="AW36" s="727"/>
      <c r="AX36" s="727"/>
      <c r="AY36" s="728"/>
      <c r="AZ36" s="649">
        <v>1398145</v>
      </c>
      <c r="BA36" s="650"/>
      <c r="BB36" s="650"/>
      <c r="BC36" s="650"/>
      <c r="BD36" s="650"/>
      <c r="BE36" s="650"/>
      <c r="BF36" s="722"/>
      <c r="BG36" s="646" t="s">
        <v>316</v>
      </c>
      <c r="BH36" s="647"/>
      <c r="BI36" s="647"/>
      <c r="BJ36" s="647"/>
      <c r="BK36" s="647"/>
      <c r="BL36" s="647"/>
      <c r="BM36" s="647"/>
      <c r="BN36" s="647"/>
      <c r="BO36" s="647"/>
      <c r="BP36" s="647"/>
      <c r="BQ36" s="647"/>
      <c r="BR36" s="647"/>
      <c r="BS36" s="647"/>
      <c r="BT36" s="647"/>
      <c r="BU36" s="648"/>
      <c r="BV36" s="649">
        <v>75194</v>
      </c>
      <c r="BW36" s="650"/>
      <c r="BX36" s="650"/>
      <c r="BY36" s="650"/>
      <c r="BZ36" s="650"/>
      <c r="CA36" s="650"/>
      <c r="CB36" s="722"/>
      <c r="CD36" s="657" t="s">
        <v>317</v>
      </c>
      <c r="CE36" s="658"/>
      <c r="CF36" s="658"/>
      <c r="CG36" s="658"/>
      <c r="CH36" s="658"/>
      <c r="CI36" s="658"/>
      <c r="CJ36" s="658"/>
      <c r="CK36" s="658"/>
      <c r="CL36" s="658"/>
      <c r="CM36" s="658"/>
      <c r="CN36" s="658"/>
      <c r="CO36" s="658"/>
      <c r="CP36" s="658"/>
      <c r="CQ36" s="659"/>
      <c r="CR36" s="660">
        <v>2354742</v>
      </c>
      <c r="CS36" s="661"/>
      <c r="CT36" s="661"/>
      <c r="CU36" s="661"/>
      <c r="CV36" s="661"/>
      <c r="CW36" s="661"/>
      <c r="CX36" s="661"/>
      <c r="CY36" s="662"/>
      <c r="CZ36" s="665">
        <v>12.1</v>
      </c>
      <c r="DA36" s="691"/>
      <c r="DB36" s="691"/>
      <c r="DC36" s="695"/>
      <c r="DD36" s="669">
        <v>1679497</v>
      </c>
      <c r="DE36" s="661"/>
      <c r="DF36" s="661"/>
      <c r="DG36" s="661"/>
      <c r="DH36" s="661"/>
      <c r="DI36" s="661"/>
      <c r="DJ36" s="661"/>
      <c r="DK36" s="662"/>
      <c r="DL36" s="669">
        <v>1064309</v>
      </c>
      <c r="DM36" s="661"/>
      <c r="DN36" s="661"/>
      <c r="DO36" s="661"/>
      <c r="DP36" s="661"/>
      <c r="DQ36" s="661"/>
      <c r="DR36" s="661"/>
      <c r="DS36" s="661"/>
      <c r="DT36" s="661"/>
      <c r="DU36" s="661"/>
      <c r="DV36" s="662"/>
      <c r="DW36" s="665">
        <v>11.3</v>
      </c>
      <c r="DX36" s="691"/>
      <c r="DY36" s="691"/>
      <c r="DZ36" s="691"/>
      <c r="EA36" s="691"/>
      <c r="EB36" s="691"/>
      <c r="EC36" s="692"/>
    </row>
    <row r="37" spans="2:133" ht="11.25" customHeight="1" x14ac:dyDescent="0.15">
      <c r="B37" s="657" t="s">
        <v>318</v>
      </c>
      <c r="C37" s="658"/>
      <c r="D37" s="658"/>
      <c r="E37" s="658"/>
      <c r="F37" s="658"/>
      <c r="G37" s="658"/>
      <c r="H37" s="658"/>
      <c r="I37" s="658"/>
      <c r="J37" s="658"/>
      <c r="K37" s="658"/>
      <c r="L37" s="658"/>
      <c r="M37" s="658"/>
      <c r="N37" s="658"/>
      <c r="O37" s="658"/>
      <c r="P37" s="658"/>
      <c r="Q37" s="659"/>
      <c r="R37" s="660">
        <v>299610</v>
      </c>
      <c r="S37" s="661"/>
      <c r="T37" s="661"/>
      <c r="U37" s="661"/>
      <c r="V37" s="661"/>
      <c r="W37" s="661"/>
      <c r="X37" s="661"/>
      <c r="Y37" s="662"/>
      <c r="Z37" s="663">
        <v>1.5</v>
      </c>
      <c r="AA37" s="663"/>
      <c r="AB37" s="663"/>
      <c r="AC37" s="663"/>
      <c r="AD37" s="664">
        <v>2588</v>
      </c>
      <c r="AE37" s="664"/>
      <c r="AF37" s="664"/>
      <c r="AG37" s="664"/>
      <c r="AH37" s="664"/>
      <c r="AI37" s="664"/>
      <c r="AJ37" s="664"/>
      <c r="AK37" s="664"/>
      <c r="AL37" s="665">
        <v>0</v>
      </c>
      <c r="AM37" s="666"/>
      <c r="AN37" s="666"/>
      <c r="AO37" s="667"/>
      <c r="AQ37" s="723" t="s">
        <v>319</v>
      </c>
      <c r="AR37" s="724"/>
      <c r="AS37" s="724"/>
      <c r="AT37" s="724"/>
      <c r="AU37" s="724"/>
      <c r="AV37" s="724"/>
      <c r="AW37" s="724"/>
      <c r="AX37" s="724"/>
      <c r="AY37" s="725"/>
      <c r="AZ37" s="660">
        <v>141795</v>
      </c>
      <c r="BA37" s="661"/>
      <c r="BB37" s="661"/>
      <c r="BC37" s="661"/>
      <c r="BD37" s="693"/>
      <c r="BE37" s="693"/>
      <c r="BF37" s="715"/>
      <c r="BG37" s="657" t="s">
        <v>320</v>
      </c>
      <c r="BH37" s="658"/>
      <c r="BI37" s="658"/>
      <c r="BJ37" s="658"/>
      <c r="BK37" s="658"/>
      <c r="BL37" s="658"/>
      <c r="BM37" s="658"/>
      <c r="BN37" s="658"/>
      <c r="BO37" s="658"/>
      <c r="BP37" s="658"/>
      <c r="BQ37" s="658"/>
      <c r="BR37" s="658"/>
      <c r="BS37" s="658"/>
      <c r="BT37" s="658"/>
      <c r="BU37" s="659"/>
      <c r="BV37" s="660">
        <v>-214004</v>
      </c>
      <c r="BW37" s="661"/>
      <c r="BX37" s="661"/>
      <c r="BY37" s="661"/>
      <c r="BZ37" s="661"/>
      <c r="CA37" s="661"/>
      <c r="CB37" s="670"/>
      <c r="CD37" s="657" t="s">
        <v>321</v>
      </c>
      <c r="CE37" s="658"/>
      <c r="CF37" s="658"/>
      <c r="CG37" s="658"/>
      <c r="CH37" s="658"/>
      <c r="CI37" s="658"/>
      <c r="CJ37" s="658"/>
      <c r="CK37" s="658"/>
      <c r="CL37" s="658"/>
      <c r="CM37" s="658"/>
      <c r="CN37" s="658"/>
      <c r="CO37" s="658"/>
      <c r="CP37" s="658"/>
      <c r="CQ37" s="659"/>
      <c r="CR37" s="660">
        <v>846430</v>
      </c>
      <c r="CS37" s="693"/>
      <c r="CT37" s="693"/>
      <c r="CU37" s="693"/>
      <c r="CV37" s="693"/>
      <c r="CW37" s="693"/>
      <c r="CX37" s="693"/>
      <c r="CY37" s="694"/>
      <c r="CZ37" s="665">
        <v>4.3</v>
      </c>
      <c r="DA37" s="691"/>
      <c r="DB37" s="691"/>
      <c r="DC37" s="695"/>
      <c r="DD37" s="669">
        <v>804880</v>
      </c>
      <c r="DE37" s="693"/>
      <c r="DF37" s="693"/>
      <c r="DG37" s="693"/>
      <c r="DH37" s="693"/>
      <c r="DI37" s="693"/>
      <c r="DJ37" s="693"/>
      <c r="DK37" s="694"/>
      <c r="DL37" s="669">
        <v>701026</v>
      </c>
      <c r="DM37" s="693"/>
      <c r="DN37" s="693"/>
      <c r="DO37" s="693"/>
      <c r="DP37" s="693"/>
      <c r="DQ37" s="693"/>
      <c r="DR37" s="693"/>
      <c r="DS37" s="693"/>
      <c r="DT37" s="693"/>
      <c r="DU37" s="693"/>
      <c r="DV37" s="694"/>
      <c r="DW37" s="665">
        <v>7.4</v>
      </c>
      <c r="DX37" s="691"/>
      <c r="DY37" s="691"/>
      <c r="DZ37" s="691"/>
      <c r="EA37" s="691"/>
      <c r="EB37" s="691"/>
      <c r="EC37" s="692"/>
    </row>
    <row r="38" spans="2:133" ht="11.25" customHeight="1" x14ac:dyDescent="0.15">
      <c r="B38" s="657" t="s">
        <v>322</v>
      </c>
      <c r="C38" s="658"/>
      <c r="D38" s="658"/>
      <c r="E38" s="658"/>
      <c r="F38" s="658"/>
      <c r="G38" s="658"/>
      <c r="H38" s="658"/>
      <c r="I38" s="658"/>
      <c r="J38" s="658"/>
      <c r="K38" s="658"/>
      <c r="L38" s="658"/>
      <c r="M38" s="658"/>
      <c r="N38" s="658"/>
      <c r="O38" s="658"/>
      <c r="P38" s="658"/>
      <c r="Q38" s="659"/>
      <c r="R38" s="660">
        <v>590279</v>
      </c>
      <c r="S38" s="661"/>
      <c r="T38" s="661"/>
      <c r="U38" s="661"/>
      <c r="V38" s="661"/>
      <c r="W38" s="661"/>
      <c r="X38" s="661"/>
      <c r="Y38" s="662"/>
      <c r="Z38" s="663">
        <v>2.9</v>
      </c>
      <c r="AA38" s="663"/>
      <c r="AB38" s="663"/>
      <c r="AC38" s="663"/>
      <c r="AD38" s="664" t="s">
        <v>121</v>
      </c>
      <c r="AE38" s="664"/>
      <c r="AF38" s="664"/>
      <c r="AG38" s="664"/>
      <c r="AH38" s="664"/>
      <c r="AI38" s="664"/>
      <c r="AJ38" s="664"/>
      <c r="AK38" s="664"/>
      <c r="AL38" s="665" t="s">
        <v>121</v>
      </c>
      <c r="AM38" s="666"/>
      <c r="AN38" s="666"/>
      <c r="AO38" s="667"/>
      <c r="AQ38" s="723" t="s">
        <v>323</v>
      </c>
      <c r="AR38" s="724"/>
      <c r="AS38" s="724"/>
      <c r="AT38" s="724"/>
      <c r="AU38" s="724"/>
      <c r="AV38" s="724"/>
      <c r="AW38" s="724"/>
      <c r="AX38" s="724"/>
      <c r="AY38" s="725"/>
      <c r="AZ38" s="660">
        <v>7669</v>
      </c>
      <c r="BA38" s="661"/>
      <c r="BB38" s="661"/>
      <c r="BC38" s="661"/>
      <c r="BD38" s="693"/>
      <c r="BE38" s="693"/>
      <c r="BF38" s="715"/>
      <c r="BG38" s="657" t="s">
        <v>324</v>
      </c>
      <c r="BH38" s="658"/>
      <c r="BI38" s="658"/>
      <c r="BJ38" s="658"/>
      <c r="BK38" s="658"/>
      <c r="BL38" s="658"/>
      <c r="BM38" s="658"/>
      <c r="BN38" s="658"/>
      <c r="BO38" s="658"/>
      <c r="BP38" s="658"/>
      <c r="BQ38" s="658"/>
      <c r="BR38" s="658"/>
      <c r="BS38" s="658"/>
      <c r="BT38" s="658"/>
      <c r="BU38" s="659"/>
      <c r="BV38" s="660">
        <v>5136</v>
      </c>
      <c r="BW38" s="661"/>
      <c r="BX38" s="661"/>
      <c r="BY38" s="661"/>
      <c r="BZ38" s="661"/>
      <c r="CA38" s="661"/>
      <c r="CB38" s="670"/>
      <c r="CD38" s="657" t="s">
        <v>325</v>
      </c>
      <c r="CE38" s="658"/>
      <c r="CF38" s="658"/>
      <c r="CG38" s="658"/>
      <c r="CH38" s="658"/>
      <c r="CI38" s="658"/>
      <c r="CJ38" s="658"/>
      <c r="CK38" s="658"/>
      <c r="CL38" s="658"/>
      <c r="CM38" s="658"/>
      <c r="CN38" s="658"/>
      <c r="CO38" s="658"/>
      <c r="CP38" s="658"/>
      <c r="CQ38" s="659"/>
      <c r="CR38" s="660">
        <v>1248681</v>
      </c>
      <c r="CS38" s="661"/>
      <c r="CT38" s="661"/>
      <c r="CU38" s="661"/>
      <c r="CV38" s="661"/>
      <c r="CW38" s="661"/>
      <c r="CX38" s="661"/>
      <c r="CY38" s="662"/>
      <c r="CZ38" s="665">
        <v>6.4</v>
      </c>
      <c r="DA38" s="691"/>
      <c r="DB38" s="691"/>
      <c r="DC38" s="695"/>
      <c r="DD38" s="669">
        <v>1032676</v>
      </c>
      <c r="DE38" s="661"/>
      <c r="DF38" s="661"/>
      <c r="DG38" s="661"/>
      <c r="DH38" s="661"/>
      <c r="DI38" s="661"/>
      <c r="DJ38" s="661"/>
      <c r="DK38" s="662"/>
      <c r="DL38" s="669">
        <v>682198</v>
      </c>
      <c r="DM38" s="661"/>
      <c r="DN38" s="661"/>
      <c r="DO38" s="661"/>
      <c r="DP38" s="661"/>
      <c r="DQ38" s="661"/>
      <c r="DR38" s="661"/>
      <c r="DS38" s="661"/>
      <c r="DT38" s="661"/>
      <c r="DU38" s="661"/>
      <c r="DV38" s="662"/>
      <c r="DW38" s="665">
        <v>7.2</v>
      </c>
      <c r="DX38" s="691"/>
      <c r="DY38" s="691"/>
      <c r="DZ38" s="691"/>
      <c r="EA38" s="691"/>
      <c r="EB38" s="691"/>
      <c r="EC38" s="692"/>
    </row>
    <row r="39" spans="2:133" ht="11.25" customHeight="1" x14ac:dyDescent="0.15">
      <c r="B39" s="657" t="s">
        <v>326</v>
      </c>
      <c r="C39" s="658"/>
      <c r="D39" s="658"/>
      <c r="E39" s="658"/>
      <c r="F39" s="658"/>
      <c r="G39" s="658"/>
      <c r="H39" s="658"/>
      <c r="I39" s="658"/>
      <c r="J39" s="658"/>
      <c r="K39" s="658"/>
      <c r="L39" s="658"/>
      <c r="M39" s="658"/>
      <c r="N39" s="658"/>
      <c r="O39" s="658"/>
      <c r="P39" s="658"/>
      <c r="Q39" s="659"/>
      <c r="R39" s="660" t="s">
        <v>121</v>
      </c>
      <c r="S39" s="661"/>
      <c r="T39" s="661"/>
      <c r="U39" s="661"/>
      <c r="V39" s="661"/>
      <c r="W39" s="661"/>
      <c r="X39" s="661"/>
      <c r="Y39" s="662"/>
      <c r="Z39" s="663" t="s">
        <v>121</v>
      </c>
      <c r="AA39" s="663"/>
      <c r="AB39" s="663"/>
      <c r="AC39" s="663"/>
      <c r="AD39" s="664" t="s">
        <v>121</v>
      </c>
      <c r="AE39" s="664"/>
      <c r="AF39" s="664"/>
      <c r="AG39" s="664"/>
      <c r="AH39" s="664"/>
      <c r="AI39" s="664"/>
      <c r="AJ39" s="664"/>
      <c r="AK39" s="664"/>
      <c r="AL39" s="665" t="s">
        <v>121</v>
      </c>
      <c r="AM39" s="666"/>
      <c r="AN39" s="666"/>
      <c r="AO39" s="667"/>
      <c r="AQ39" s="723" t="s">
        <v>327</v>
      </c>
      <c r="AR39" s="724"/>
      <c r="AS39" s="724"/>
      <c r="AT39" s="724"/>
      <c r="AU39" s="724"/>
      <c r="AV39" s="724"/>
      <c r="AW39" s="724"/>
      <c r="AX39" s="724"/>
      <c r="AY39" s="725"/>
      <c r="AZ39" s="660" t="s">
        <v>121</v>
      </c>
      <c r="BA39" s="661"/>
      <c r="BB39" s="661"/>
      <c r="BC39" s="661"/>
      <c r="BD39" s="693"/>
      <c r="BE39" s="693"/>
      <c r="BF39" s="715"/>
      <c r="BG39" s="657" t="s">
        <v>328</v>
      </c>
      <c r="BH39" s="658"/>
      <c r="BI39" s="658"/>
      <c r="BJ39" s="658"/>
      <c r="BK39" s="658"/>
      <c r="BL39" s="658"/>
      <c r="BM39" s="658"/>
      <c r="BN39" s="658"/>
      <c r="BO39" s="658"/>
      <c r="BP39" s="658"/>
      <c r="BQ39" s="658"/>
      <c r="BR39" s="658"/>
      <c r="BS39" s="658"/>
      <c r="BT39" s="658"/>
      <c r="BU39" s="659"/>
      <c r="BV39" s="660">
        <v>8705</v>
      </c>
      <c r="BW39" s="661"/>
      <c r="BX39" s="661"/>
      <c r="BY39" s="661"/>
      <c r="BZ39" s="661"/>
      <c r="CA39" s="661"/>
      <c r="CB39" s="670"/>
      <c r="CD39" s="657" t="s">
        <v>329</v>
      </c>
      <c r="CE39" s="658"/>
      <c r="CF39" s="658"/>
      <c r="CG39" s="658"/>
      <c r="CH39" s="658"/>
      <c r="CI39" s="658"/>
      <c r="CJ39" s="658"/>
      <c r="CK39" s="658"/>
      <c r="CL39" s="658"/>
      <c r="CM39" s="658"/>
      <c r="CN39" s="658"/>
      <c r="CO39" s="658"/>
      <c r="CP39" s="658"/>
      <c r="CQ39" s="659"/>
      <c r="CR39" s="660">
        <v>1722830</v>
      </c>
      <c r="CS39" s="693"/>
      <c r="CT39" s="693"/>
      <c r="CU39" s="693"/>
      <c r="CV39" s="693"/>
      <c r="CW39" s="693"/>
      <c r="CX39" s="693"/>
      <c r="CY39" s="694"/>
      <c r="CZ39" s="665">
        <v>8.8000000000000007</v>
      </c>
      <c r="DA39" s="691"/>
      <c r="DB39" s="691"/>
      <c r="DC39" s="695"/>
      <c r="DD39" s="669">
        <v>1337696</v>
      </c>
      <c r="DE39" s="693"/>
      <c r="DF39" s="693"/>
      <c r="DG39" s="693"/>
      <c r="DH39" s="693"/>
      <c r="DI39" s="693"/>
      <c r="DJ39" s="693"/>
      <c r="DK39" s="694"/>
      <c r="DL39" s="669" t="s">
        <v>121</v>
      </c>
      <c r="DM39" s="693"/>
      <c r="DN39" s="693"/>
      <c r="DO39" s="693"/>
      <c r="DP39" s="693"/>
      <c r="DQ39" s="693"/>
      <c r="DR39" s="693"/>
      <c r="DS39" s="693"/>
      <c r="DT39" s="693"/>
      <c r="DU39" s="693"/>
      <c r="DV39" s="694"/>
      <c r="DW39" s="665" t="s">
        <v>121</v>
      </c>
      <c r="DX39" s="691"/>
      <c r="DY39" s="691"/>
      <c r="DZ39" s="691"/>
      <c r="EA39" s="691"/>
      <c r="EB39" s="691"/>
      <c r="EC39" s="692"/>
    </row>
    <row r="40" spans="2:133" ht="11.25" customHeight="1" x14ac:dyDescent="0.15">
      <c r="B40" s="657" t="s">
        <v>330</v>
      </c>
      <c r="C40" s="658"/>
      <c r="D40" s="658"/>
      <c r="E40" s="658"/>
      <c r="F40" s="658"/>
      <c r="G40" s="658"/>
      <c r="H40" s="658"/>
      <c r="I40" s="658"/>
      <c r="J40" s="658"/>
      <c r="K40" s="658"/>
      <c r="L40" s="658"/>
      <c r="M40" s="658"/>
      <c r="N40" s="658"/>
      <c r="O40" s="658"/>
      <c r="P40" s="658"/>
      <c r="Q40" s="659"/>
      <c r="R40" s="660">
        <v>76079</v>
      </c>
      <c r="S40" s="661"/>
      <c r="T40" s="661"/>
      <c r="U40" s="661"/>
      <c r="V40" s="661"/>
      <c r="W40" s="661"/>
      <c r="X40" s="661"/>
      <c r="Y40" s="662"/>
      <c r="Z40" s="663">
        <v>0.4</v>
      </c>
      <c r="AA40" s="663"/>
      <c r="AB40" s="663"/>
      <c r="AC40" s="663"/>
      <c r="AD40" s="664" t="s">
        <v>121</v>
      </c>
      <c r="AE40" s="664"/>
      <c r="AF40" s="664"/>
      <c r="AG40" s="664"/>
      <c r="AH40" s="664"/>
      <c r="AI40" s="664"/>
      <c r="AJ40" s="664"/>
      <c r="AK40" s="664"/>
      <c r="AL40" s="665" t="s">
        <v>121</v>
      </c>
      <c r="AM40" s="666"/>
      <c r="AN40" s="666"/>
      <c r="AO40" s="667"/>
      <c r="AQ40" s="723" t="s">
        <v>331</v>
      </c>
      <c r="AR40" s="724"/>
      <c r="AS40" s="724"/>
      <c r="AT40" s="724"/>
      <c r="AU40" s="724"/>
      <c r="AV40" s="724"/>
      <c r="AW40" s="724"/>
      <c r="AX40" s="724"/>
      <c r="AY40" s="725"/>
      <c r="AZ40" s="660" t="s">
        <v>121</v>
      </c>
      <c r="BA40" s="661"/>
      <c r="BB40" s="661"/>
      <c r="BC40" s="661"/>
      <c r="BD40" s="693"/>
      <c r="BE40" s="693"/>
      <c r="BF40" s="715"/>
      <c r="BG40" s="708" t="s">
        <v>332</v>
      </c>
      <c r="BH40" s="709"/>
      <c r="BI40" s="709"/>
      <c r="BJ40" s="709"/>
      <c r="BK40" s="709"/>
      <c r="BL40" s="222"/>
      <c r="BM40" s="658" t="s">
        <v>333</v>
      </c>
      <c r="BN40" s="658"/>
      <c r="BO40" s="658"/>
      <c r="BP40" s="658"/>
      <c r="BQ40" s="658"/>
      <c r="BR40" s="658"/>
      <c r="BS40" s="658"/>
      <c r="BT40" s="658"/>
      <c r="BU40" s="659"/>
      <c r="BV40" s="660">
        <v>86</v>
      </c>
      <c r="BW40" s="661"/>
      <c r="BX40" s="661"/>
      <c r="BY40" s="661"/>
      <c r="BZ40" s="661"/>
      <c r="CA40" s="661"/>
      <c r="CB40" s="670"/>
      <c r="CD40" s="657" t="s">
        <v>334</v>
      </c>
      <c r="CE40" s="658"/>
      <c r="CF40" s="658"/>
      <c r="CG40" s="658"/>
      <c r="CH40" s="658"/>
      <c r="CI40" s="658"/>
      <c r="CJ40" s="658"/>
      <c r="CK40" s="658"/>
      <c r="CL40" s="658"/>
      <c r="CM40" s="658"/>
      <c r="CN40" s="658"/>
      <c r="CO40" s="658"/>
      <c r="CP40" s="658"/>
      <c r="CQ40" s="659"/>
      <c r="CR40" s="660" t="s">
        <v>121</v>
      </c>
      <c r="CS40" s="661"/>
      <c r="CT40" s="661"/>
      <c r="CU40" s="661"/>
      <c r="CV40" s="661"/>
      <c r="CW40" s="661"/>
      <c r="CX40" s="661"/>
      <c r="CY40" s="662"/>
      <c r="CZ40" s="665" t="s">
        <v>121</v>
      </c>
      <c r="DA40" s="691"/>
      <c r="DB40" s="691"/>
      <c r="DC40" s="695"/>
      <c r="DD40" s="669" t="s">
        <v>121</v>
      </c>
      <c r="DE40" s="661"/>
      <c r="DF40" s="661"/>
      <c r="DG40" s="661"/>
      <c r="DH40" s="661"/>
      <c r="DI40" s="661"/>
      <c r="DJ40" s="661"/>
      <c r="DK40" s="662"/>
      <c r="DL40" s="669" t="s">
        <v>121</v>
      </c>
      <c r="DM40" s="661"/>
      <c r="DN40" s="661"/>
      <c r="DO40" s="661"/>
      <c r="DP40" s="661"/>
      <c r="DQ40" s="661"/>
      <c r="DR40" s="661"/>
      <c r="DS40" s="661"/>
      <c r="DT40" s="661"/>
      <c r="DU40" s="661"/>
      <c r="DV40" s="662"/>
      <c r="DW40" s="665" t="s">
        <v>121</v>
      </c>
      <c r="DX40" s="691"/>
      <c r="DY40" s="691"/>
      <c r="DZ40" s="691"/>
      <c r="EA40" s="691"/>
      <c r="EB40" s="691"/>
      <c r="EC40" s="692"/>
    </row>
    <row r="41" spans="2:133" ht="11.25" customHeight="1" x14ac:dyDescent="0.15">
      <c r="B41" s="681" t="s">
        <v>335</v>
      </c>
      <c r="C41" s="682"/>
      <c r="D41" s="682"/>
      <c r="E41" s="682"/>
      <c r="F41" s="682"/>
      <c r="G41" s="682"/>
      <c r="H41" s="682"/>
      <c r="I41" s="682"/>
      <c r="J41" s="682"/>
      <c r="K41" s="682"/>
      <c r="L41" s="682"/>
      <c r="M41" s="682"/>
      <c r="N41" s="682"/>
      <c r="O41" s="682"/>
      <c r="P41" s="682"/>
      <c r="Q41" s="683"/>
      <c r="R41" s="732">
        <v>20015561</v>
      </c>
      <c r="S41" s="733"/>
      <c r="T41" s="733"/>
      <c r="U41" s="733"/>
      <c r="V41" s="733"/>
      <c r="W41" s="733"/>
      <c r="X41" s="733"/>
      <c r="Y41" s="737"/>
      <c r="Z41" s="738">
        <v>100</v>
      </c>
      <c r="AA41" s="738"/>
      <c r="AB41" s="738"/>
      <c r="AC41" s="738"/>
      <c r="AD41" s="739">
        <v>9357473</v>
      </c>
      <c r="AE41" s="739"/>
      <c r="AF41" s="739"/>
      <c r="AG41" s="739"/>
      <c r="AH41" s="739"/>
      <c r="AI41" s="739"/>
      <c r="AJ41" s="739"/>
      <c r="AK41" s="739"/>
      <c r="AL41" s="740">
        <v>100</v>
      </c>
      <c r="AM41" s="720"/>
      <c r="AN41" s="720"/>
      <c r="AO41" s="741"/>
      <c r="AQ41" s="723" t="s">
        <v>336</v>
      </c>
      <c r="AR41" s="724"/>
      <c r="AS41" s="724"/>
      <c r="AT41" s="724"/>
      <c r="AU41" s="724"/>
      <c r="AV41" s="724"/>
      <c r="AW41" s="724"/>
      <c r="AX41" s="724"/>
      <c r="AY41" s="725"/>
      <c r="AZ41" s="660">
        <v>706150</v>
      </c>
      <c r="BA41" s="661"/>
      <c r="BB41" s="661"/>
      <c r="BC41" s="661"/>
      <c r="BD41" s="693"/>
      <c r="BE41" s="693"/>
      <c r="BF41" s="715"/>
      <c r="BG41" s="708"/>
      <c r="BH41" s="709"/>
      <c r="BI41" s="709"/>
      <c r="BJ41" s="709"/>
      <c r="BK41" s="709"/>
      <c r="BL41" s="222"/>
      <c r="BM41" s="658" t="s">
        <v>337</v>
      </c>
      <c r="BN41" s="658"/>
      <c r="BO41" s="658"/>
      <c r="BP41" s="658"/>
      <c r="BQ41" s="658"/>
      <c r="BR41" s="658"/>
      <c r="BS41" s="658"/>
      <c r="BT41" s="658"/>
      <c r="BU41" s="659"/>
      <c r="BV41" s="660" t="s">
        <v>121</v>
      </c>
      <c r="BW41" s="661"/>
      <c r="BX41" s="661"/>
      <c r="BY41" s="661"/>
      <c r="BZ41" s="661"/>
      <c r="CA41" s="661"/>
      <c r="CB41" s="670"/>
      <c r="CD41" s="657" t="s">
        <v>338</v>
      </c>
      <c r="CE41" s="658"/>
      <c r="CF41" s="658"/>
      <c r="CG41" s="658"/>
      <c r="CH41" s="658"/>
      <c r="CI41" s="658"/>
      <c r="CJ41" s="658"/>
      <c r="CK41" s="658"/>
      <c r="CL41" s="658"/>
      <c r="CM41" s="658"/>
      <c r="CN41" s="658"/>
      <c r="CO41" s="658"/>
      <c r="CP41" s="658"/>
      <c r="CQ41" s="659"/>
      <c r="CR41" s="660" t="s">
        <v>121</v>
      </c>
      <c r="CS41" s="693"/>
      <c r="CT41" s="693"/>
      <c r="CU41" s="693"/>
      <c r="CV41" s="693"/>
      <c r="CW41" s="693"/>
      <c r="CX41" s="693"/>
      <c r="CY41" s="694"/>
      <c r="CZ41" s="665" t="s">
        <v>121</v>
      </c>
      <c r="DA41" s="691"/>
      <c r="DB41" s="691"/>
      <c r="DC41" s="695"/>
      <c r="DD41" s="669" t="s">
        <v>121</v>
      </c>
      <c r="DE41" s="693"/>
      <c r="DF41" s="693"/>
      <c r="DG41" s="693"/>
      <c r="DH41" s="693"/>
      <c r="DI41" s="693"/>
      <c r="DJ41" s="693"/>
      <c r="DK41" s="694"/>
      <c r="DL41" s="743"/>
      <c r="DM41" s="744"/>
      <c r="DN41" s="744"/>
      <c r="DO41" s="744"/>
      <c r="DP41" s="744"/>
      <c r="DQ41" s="744"/>
      <c r="DR41" s="744"/>
      <c r="DS41" s="744"/>
      <c r="DT41" s="744"/>
      <c r="DU41" s="744"/>
      <c r="DV41" s="745"/>
      <c r="DW41" s="734"/>
      <c r="DX41" s="735"/>
      <c r="DY41" s="735"/>
      <c r="DZ41" s="735"/>
      <c r="EA41" s="735"/>
      <c r="EB41" s="735"/>
      <c r="EC41" s="736"/>
    </row>
    <row r="42" spans="2:133" ht="11.25" customHeight="1" x14ac:dyDescent="0.15">
      <c r="AQ42" s="729" t="s">
        <v>339</v>
      </c>
      <c r="AR42" s="730"/>
      <c r="AS42" s="730"/>
      <c r="AT42" s="730"/>
      <c r="AU42" s="730"/>
      <c r="AV42" s="730"/>
      <c r="AW42" s="730"/>
      <c r="AX42" s="730"/>
      <c r="AY42" s="731"/>
      <c r="AZ42" s="732">
        <v>542531</v>
      </c>
      <c r="BA42" s="733"/>
      <c r="BB42" s="733"/>
      <c r="BC42" s="733"/>
      <c r="BD42" s="719"/>
      <c r="BE42" s="719"/>
      <c r="BF42" s="721"/>
      <c r="BG42" s="710"/>
      <c r="BH42" s="711"/>
      <c r="BI42" s="711"/>
      <c r="BJ42" s="711"/>
      <c r="BK42" s="711"/>
      <c r="BL42" s="223"/>
      <c r="BM42" s="682" t="s">
        <v>340</v>
      </c>
      <c r="BN42" s="682"/>
      <c r="BO42" s="682"/>
      <c r="BP42" s="682"/>
      <c r="BQ42" s="682"/>
      <c r="BR42" s="682"/>
      <c r="BS42" s="682"/>
      <c r="BT42" s="682"/>
      <c r="BU42" s="683"/>
      <c r="BV42" s="732">
        <v>277</v>
      </c>
      <c r="BW42" s="733"/>
      <c r="BX42" s="733"/>
      <c r="BY42" s="733"/>
      <c r="BZ42" s="733"/>
      <c r="CA42" s="733"/>
      <c r="CB42" s="742"/>
      <c r="CD42" s="657" t="s">
        <v>341</v>
      </c>
      <c r="CE42" s="658"/>
      <c r="CF42" s="658"/>
      <c r="CG42" s="658"/>
      <c r="CH42" s="658"/>
      <c r="CI42" s="658"/>
      <c r="CJ42" s="658"/>
      <c r="CK42" s="658"/>
      <c r="CL42" s="658"/>
      <c r="CM42" s="658"/>
      <c r="CN42" s="658"/>
      <c r="CO42" s="658"/>
      <c r="CP42" s="658"/>
      <c r="CQ42" s="659"/>
      <c r="CR42" s="660">
        <v>4319769</v>
      </c>
      <c r="CS42" s="693"/>
      <c r="CT42" s="693"/>
      <c r="CU42" s="693"/>
      <c r="CV42" s="693"/>
      <c r="CW42" s="693"/>
      <c r="CX42" s="693"/>
      <c r="CY42" s="694"/>
      <c r="CZ42" s="665">
        <v>22.2</v>
      </c>
      <c r="DA42" s="691"/>
      <c r="DB42" s="691"/>
      <c r="DC42" s="695"/>
      <c r="DD42" s="669">
        <v>949791</v>
      </c>
      <c r="DE42" s="693"/>
      <c r="DF42" s="693"/>
      <c r="DG42" s="693"/>
      <c r="DH42" s="693"/>
      <c r="DI42" s="693"/>
      <c r="DJ42" s="693"/>
      <c r="DK42" s="694"/>
      <c r="DL42" s="743"/>
      <c r="DM42" s="744"/>
      <c r="DN42" s="744"/>
      <c r="DO42" s="744"/>
      <c r="DP42" s="744"/>
      <c r="DQ42" s="744"/>
      <c r="DR42" s="744"/>
      <c r="DS42" s="744"/>
      <c r="DT42" s="744"/>
      <c r="DU42" s="744"/>
      <c r="DV42" s="745"/>
      <c r="DW42" s="734"/>
      <c r="DX42" s="735"/>
      <c r="DY42" s="735"/>
      <c r="DZ42" s="735"/>
      <c r="EA42" s="735"/>
      <c r="EB42" s="735"/>
      <c r="EC42" s="736"/>
    </row>
    <row r="43" spans="2:133" ht="11.25" customHeight="1" x14ac:dyDescent="0.15">
      <c r="B43" s="213" t="s">
        <v>342</v>
      </c>
      <c r="CD43" s="657" t="s">
        <v>343</v>
      </c>
      <c r="CE43" s="658"/>
      <c r="CF43" s="658"/>
      <c r="CG43" s="658"/>
      <c r="CH43" s="658"/>
      <c r="CI43" s="658"/>
      <c r="CJ43" s="658"/>
      <c r="CK43" s="658"/>
      <c r="CL43" s="658"/>
      <c r="CM43" s="658"/>
      <c r="CN43" s="658"/>
      <c r="CO43" s="658"/>
      <c r="CP43" s="658"/>
      <c r="CQ43" s="659"/>
      <c r="CR43" s="660">
        <v>83698</v>
      </c>
      <c r="CS43" s="693"/>
      <c r="CT43" s="693"/>
      <c r="CU43" s="693"/>
      <c r="CV43" s="693"/>
      <c r="CW43" s="693"/>
      <c r="CX43" s="693"/>
      <c r="CY43" s="694"/>
      <c r="CZ43" s="665">
        <v>0.4</v>
      </c>
      <c r="DA43" s="691"/>
      <c r="DB43" s="691"/>
      <c r="DC43" s="695"/>
      <c r="DD43" s="669">
        <v>83698</v>
      </c>
      <c r="DE43" s="693"/>
      <c r="DF43" s="693"/>
      <c r="DG43" s="693"/>
      <c r="DH43" s="693"/>
      <c r="DI43" s="693"/>
      <c r="DJ43" s="693"/>
      <c r="DK43" s="694"/>
      <c r="DL43" s="743"/>
      <c r="DM43" s="744"/>
      <c r="DN43" s="744"/>
      <c r="DO43" s="744"/>
      <c r="DP43" s="744"/>
      <c r="DQ43" s="744"/>
      <c r="DR43" s="744"/>
      <c r="DS43" s="744"/>
      <c r="DT43" s="744"/>
      <c r="DU43" s="744"/>
      <c r="DV43" s="745"/>
      <c r="DW43" s="734"/>
      <c r="DX43" s="735"/>
      <c r="DY43" s="735"/>
      <c r="DZ43" s="735"/>
      <c r="EA43" s="735"/>
      <c r="EB43" s="735"/>
      <c r="EC43" s="736"/>
    </row>
    <row r="44" spans="2:133" ht="11.25" customHeight="1" x14ac:dyDescent="0.15">
      <c r="B44" s="746" t="s">
        <v>344</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c r="BS44" s="746"/>
      <c r="BT44" s="746"/>
      <c r="BU44" s="746"/>
      <c r="BV44" s="746"/>
      <c r="BW44" s="746"/>
      <c r="BX44" s="746"/>
      <c r="BY44" s="746"/>
      <c r="BZ44" s="746"/>
      <c r="CA44" s="746"/>
      <c r="CB44" s="746"/>
      <c r="CC44" s="747"/>
      <c r="CD44" s="696" t="s">
        <v>292</v>
      </c>
      <c r="CE44" s="697"/>
      <c r="CF44" s="657" t="s">
        <v>345</v>
      </c>
      <c r="CG44" s="658"/>
      <c r="CH44" s="658"/>
      <c r="CI44" s="658"/>
      <c r="CJ44" s="658"/>
      <c r="CK44" s="658"/>
      <c r="CL44" s="658"/>
      <c r="CM44" s="658"/>
      <c r="CN44" s="658"/>
      <c r="CO44" s="658"/>
      <c r="CP44" s="658"/>
      <c r="CQ44" s="659"/>
      <c r="CR44" s="660">
        <v>4319769</v>
      </c>
      <c r="CS44" s="661"/>
      <c r="CT44" s="661"/>
      <c r="CU44" s="661"/>
      <c r="CV44" s="661"/>
      <c r="CW44" s="661"/>
      <c r="CX44" s="661"/>
      <c r="CY44" s="662"/>
      <c r="CZ44" s="665">
        <v>22.2</v>
      </c>
      <c r="DA44" s="666"/>
      <c r="DB44" s="666"/>
      <c r="DC44" s="672"/>
      <c r="DD44" s="669">
        <v>949791</v>
      </c>
      <c r="DE44" s="661"/>
      <c r="DF44" s="661"/>
      <c r="DG44" s="661"/>
      <c r="DH44" s="661"/>
      <c r="DI44" s="661"/>
      <c r="DJ44" s="661"/>
      <c r="DK44" s="662"/>
      <c r="DL44" s="743"/>
      <c r="DM44" s="744"/>
      <c r="DN44" s="744"/>
      <c r="DO44" s="744"/>
      <c r="DP44" s="744"/>
      <c r="DQ44" s="744"/>
      <c r="DR44" s="744"/>
      <c r="DS44" s="744"/>
      <c r="DT44" s="744"/>
      <c r="DU44" s="744"/>
      <c r="DV44" s="745"/>
      <c r="DW44" s="734"/>
      <c r="DX44" s="735"/>
      <c r="DY44" s="735"/>
      <c r="DZ44" s="735"/>
      <c r="EA44" s="735"/>
      <c r="EB44" s="735"/>
      <c r="EC44" s="736"/>
    </row>
    <row r="45" spans="2:133" ht="11.25" customHeight="1" x14ac:dyDescent="0.15">
      <c r="B45" s="746" t="s">
        <v>346</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c r="BS45" s="746"/>
      <c r="BT45" s="746"/>
      <c r="BU45" s="746"/>
      <c r="BV45" s="746"/>
      <c r="BW45" s="746"/>
      <c r="BX45" s="746"/>
      <c r="BY45" s="746"/>
      <c r="BZ45" s="746"/>
      <c r="CA45" s="746"/>
      <c r="CB45" s="746"/>
      <c r="CC45" s="747"/>
      <c r="CD45" s="698"/>
      <c r="CE45" s="699"/>
      <c r="CF45" s="657" t="s">
        <v>347</v>
      </c>
      <c r="CG45" s="658"/>
      <c r="CH45" s="658"/>
      <c r="CI45" s="658"/>
      <c r="CJ45" s="658"/>
      <c r="CK45" s="658"/>
      <c r="CL45" s="658"/>
      <c r="CM45" s="658"/>
      <c r="CN45" s="658"/>
      <c r="CO45" s="658"/>
      <c r="CP45" s="658"/>
      <c r="CQ45" s="659"/>
      <c r="CR45" s="660">
        <v>3860942</v>
      </c>
      <c r="CS45" s="693"/>
      <c r="CT45" s="693"/>
      <c r="CU45" s="693"/>
      <c r="CV45" s="693"/>
      <c r="CW45" s="693"/>
      <c r="CX45" s="693"/>
      <c r="CY45" s="694"/>
      <c r="CZ45" s="665">
        <v>19.8</v>
      </c>
      <c r="DA45" s="691"/>
      <c r="DB45" s="691"/>
      <c r="DC45" s="695"/>
      <c r="DD45" s="669">
        <v>709538</v>
      </c>
      <c r="DE45" s="693"/>
      <c r="DF45" s="693"/>
      <c r="DG45" s="693"/>
      <c r="DH45" s="693"/>
      <c r="DI45" s="693"/>
      <c r="DJ45" s="693"/>
      <c r="DK45" s="694"/>
      <c r="DL45" s="743"/>
      <c r="DM45" s="744"/>
      <c r="DN45" s="744"/>
      <c r="DO45" s="744"/>
      <c r="DP45" s="744"/>
      <c r="DQ45" s="744"/>
      <c r="DR45" s="744"/>
      <c r="DS45" s="744"/>
      <c r="DT45" s="744"/>
      <c r="DU45" s="744"/>
      <c r="DV45" s="745"/>
      <c r="DW45" s="734"/>
      <c r="DX45" s="735"/>
      <c r="DY45" s="735"/>
      <c r="DZ45" s="735"/>
      <c r="EA45" s="735"/>
      <c r="EB45" s="735"/>
      <c r="EC45" s="736"/>
    </row>
    <row r="46" spans="2:133" ht="11.25" customHeight="1" x14ac:dyDescent="0.15">
      <c r="B46" s="224"/>
      <c r="CD46" s="698"/>
      <c r="CE46" s="699"/>
      <c r="CF46" s="657" t="s">
        <v>348</v>
      </c>
      <c r="CG46" s="658"/>
      <c r="CH46" s="658"/>
      <c r="CI46" s="658"/>
      <c r="CJ46" s="658"/>
      <c r="CK46" s="658"/>
      <c r="CL46" s="658"/>
      <c r="CM46" s="658"/>
      <c r="CN46" s="658"/>
      <c r="CO46" s="658"/>
      <c r="CP46" s="658"/>
      <c r="CQ46" s="659"/>
      <c r="CR46" s="660">
        <v>458827</v>
      </c>
      <c r="CS46" s="661"/>
      <c r="CT46" s="661"/>
      <c r="CU46" s="661"/>
      <c r="CV46" s="661"/>
      <c r="CW46" s="661"/>
      <c r="CX46" s="661"/>
      <c r="CY46" s="662"/>
      <c r="CZ46" s="665">
        <v>2.4</v>
      </c>
      <c r="DA46" s="666"/>
      <c r="DB46" s="666"/>
      <c r="DC46" s="672"/>
      <c r="DD46" s="669">
        <v>240253</v>
      </c>
      <c r="DE46" s="661"/>
      <c r="DF46" s="661"/>
      <c r="DG46" s="661"/>
      <c r="DH46" s="661"/>
      <c r="DI46" s="661"/>
      <c r="DJ46" s="661"/>
      <c r="DK46" s="662"/>
      <c r="DL46" s="743"/>
      <c r="DM46" s="744"/>
      <c r="DN46" s="744"/>
      <c r="DO46" s="744"/>
      <c r="DP46" s="744"/>
      <c r="DQ46" s="744"/>
      <c r="DR46" s="744"/>
      <c r="DS46" s="744"/>
      <c r="DT46" s="744"/>
      <c r="DU46" s="744"/>
      <c r="DV46" s="745"/>
      <c r="DW46" s="734"/>
      <c r="DX46" s="735"/>
      <c r="DY46" s="735"/>
      <c r="DZ46" s="735"/>
      <c r="EA46" s="735"/>
      <c r="EB46" s="735"/>
      <c r="EC46" s="736"/>
    </row>
    <row r="47" spans="2:133" ht="11.25" customHeight="1" x14ac:dyDescent="0.15">
      <c r="B47" s="224"/>
      <c r="CD47" s="698"/>
      <c r="CE47" s="699"/>
      <c r="CF47" s="657" t="s">
        <v>349</v>
      </c>
      <c r="CG47" s="658"/>
      <c r="CH47" s="658"/>
      <c r="CI47" s="658"/>
      <c r="CJ47" s="658"/>
      <c r="CK47" s="658"/>
      <c r="CL47" s="658"/>
      <c r="CM47" s="658"/>
      <c r="CN47" s="658"/>
      <c r="CO47" s="658"/>
      <c r="CP47" s="658"/>
      <c r="CQ47" s="659"/>
      <c r="CR47" s="660" t="s">
        <v>121</v>
      </c>
      <c r="CS47" s="693"/>
      <c r="CT47" s="693"/>
      <c r="CU47" s="693"/>
      <c r="CV47" s="693"/>
      <c r="CW47" s="693"/>
      <c r="CX47" s="693"/>
      <c r="CY47" s="694"/>
      <c r="CZ47" s="665" t="s">
        <v>121</v>
      </c>
      <c r="DA47" s="691"/>
      <c r="DB47" s="691"/>
      <c r="DC47" s="695"/>
      <c r="DD47" s="669" t="s">
        <v>121</v>
      </c>
      <c r="DE47" s="693"/>
      <c r="DF47" s="693"/>
      <c r="DG47" s="693"/>
      <c r="DH47" s="693"/>
      <c r="DI47" s="693"/>
      <c r="DJ47" s="693"/>
      <c r="DK47" s="694"/>
      <c r="DL47" s="743"/>
      <c r="DM47" s="744"/>
      <c r="DN47" s="744"/>
      <c r="DO47" s="744"/>
      <c r="DP47" s="744"/>
      <c r="DQ47" s="744"/>
      <c r="DR47" s="744"/>
      <c r="DS47" s="744"/>
      <c r="DT47" s="744"/>
      <c r="DU47" s="744"/>
      <c r="DV47" s="745"/>
      <c r="DW47" s="734"/>
      <c r="DX47" s="735"/>
      <c r="DY47" s="735"/>
      <c r="DZ47" s="735"/>
      <c r="EA47" s="735"/>
      <c r="EB47" s="735"/>
      <c r="EC47" s="736"/>
    </row>
    <row r="48" spans="2:133" x14ac:dyDescent="0.15">
      <c r="B48" s="224"/>
      <c r="CD48" s="700"/>
      <c r="CE48" s="701"/>
      <c r="CF48" s="657" t="s">
        <v>350</v>
      </c>
      <c r="CG48" s="658"/>
      <c r="CH48" s="658"/>
      <c r="CI48" s="658"/>
      <c r="CJ48" s="658"/>
      <c r="CK48" s="658"/>
      <c r="CL48" s="658"/>
      <c r="CM48" s="658"/>
      <c r="CN48" s="658"/>
      <c r="CO48" s="658"/>
      <c r="CP48" s="658"/>
      <c r="CQ48" s="659"/>
      <c r="CR48" s="660" t="s">
        <v>121</v>
      </c>
      <c r="CS48" s="661"/>
      <c r="CT48" s="661"/>
      <c r="CU48" s="661"/>
      <c r="CV48" s="661"/>
      <c r="CW48" s="661"/>
      <c r="CX48" s="661"/>
      <c r="CY48" s="662"/>
      <c r="CZ48" s="665" t="s">
        <v>121</v>
      </c>
      <c r="DA48" s="666"/>
      <c r="DB48" s="666"/>
      <c r="DC48" s="672"/>
      <c r="DD48" s="669" t="s">
        <v>121</v>
      </c>
      <c r="DE48" s="661"/>
      <c r="DF48" s="661"/>
      <c r="DG48" s="661"/>
      <c r="DH48" s="661"/>
      <c r="DI48" s="661"/>
      <c r="DJ48" s="661"/>
      <c r="DK48" s="662"/>
      <c r="DL48" s="743"/>
      <c r="DM48" s="744"/>
      <c r="DN48" s="744"/>
      <c r="DO48" s="744"/>
      <c r="DP48" s="744"/>
      <c r="DQ48" s="744"/>
      <c r="DR48" s="744"/>
      <c r="DS48" s="744"/>
      <c r="DT48" s="744"/>
      <c r="DU48" s="744"/>
      <c r="DV48" s="745"/>
      <c r="DW48" s="734"/>
      <c r="DX48" s="735"/>
      <c r="DY48" s="735"/>
      <c r="DZ48" s="735"/>
      <c r="EA48" s="735"/>
      <c r="EB48" s="735"/>
      <c r="EC48" s="736"/>
    </row>
    <row r="49" spans="2:133" ht="11.25" customHeight="1" x14ac:dyDescent="0.15">
      <c r="B49" s="224"/>
      <c r="CD49" s="681" t="s">
        <v>351</v>
      </c>
      <c r="CE49" s="682"/>
      <c r="CF49" s="682"/>
      <c r="CG49" s="682"/>
      <c r="CH49" s="682"/>
      <c r="CI49" s="682"/>
      <c r="CJ49" s="682"/>
      <c r="CK49" s="682"/>
      <c r="CL49" s="682"/>
      <c r="CM49" s="682"/>
      <c r="CN49" s="682"/>
      <c r="CO49" s="682"/>
      <c r="CP49" s="682"/>
      <c r="CQ49" s="683"/>
      <c r="CR49" s="732">
        <v>19472577</v>
      </c>
      <c r="CS49" s="719"/>
      <c r="CT49" s="719"/>
      <c r="CU49" s="719"/>
      <c r="CV49" s="719"/>
      <c r="CW49" s="719"/>
      <c r="CX49" s="719"/>
      <c r="CY49" s="748"/>
      <c r="CZ49" s="740">
        <v>100</v>
      </c>
      <c r="DA49" s="749"/>
      <c r="DB49" s="749"/>
      <c r="DC49" s="750"/>
      <c r="DD49" s="751">
        <v>11378887</v>
      </c>
      <c r="DE49" s="719"/>
      <c r="DF49" s="719"/>
      <c r="DG49" s="719"/>
      <c r="DH49" s="719"/>
      <c r="DI49" s="719"/>
      <c r="DJ49" s="719"/>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lvuC9seG6t5YFK9Jwmawf4GzXgfM/4oRPpc16+2uWuvzr8vBbBzh91qF9Ct5BVZFqY4Ic1qq4XUjsJDoVnXkKA==" saltValue="Q9po2jtPIgwPANjNdPp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40" zoomScaleNormal="40" zoomScaleSheetLayoutView="70" workbookViewId="0">
      <selection activeCell="BS84" sqref="BS84:CG84"/>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58" t="s">
        <v>352</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9" t="s">
        <v>353</v>
      </c>
      <c r="DK2" s="760"/>
      <c r="DL2" s="760"/>
      <c r="DM2" s="760"/>
      <c r="DN2" s="760"/>
      <c r="DO2" s="761"/>
      <c r="DP2" s="227"/>
      <c r="DQ2" s="759" t="s">
        <v>354</v>
      </c>
      <c r="DR2" s="760"/>
      <c r="DS2" s="760"/>
      <c r="DT2" s="760"/>
      <c r="DU2" s="760"/>
      <c r="DV2" s="760"/>
      <c r="DW2" s="760"/>
      <c r="DX2" s="760"/>
      <c r="DY2" s="760"/>
      <c r="DZ2" s="761"/>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62" t="s">
        <v>355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1"/>
      <c r="BA4" s="231"/>
      <c r="BB4" s="231"/>
      <c r="BC4" s="231"/>
      <c r="BD4" s="231"/>
      <c r="BE4" s="232"/>
      <c r="BF4" s="232"/>
      <c r="BG4" s="232"/>
      <c r="BH4" s="232"/>
      <c r="BI4" s="232"/>
      <c r="BJ4" s="232"/>
      <c r="BK4" s="232"/>
      <c r="BL4" s="232"/>
      <c r="BM4" s="232"/>
      <c r="BN4" s="232"/>
      <c r="BO4" s="232"/>
      <c r="BP4" s="232"/>
      <c r="BQ4" s="763" t="s">
        <v>356</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3"/>
    </row>
    <row r="5" spans="1:131" s="234" customFormat="1" ht="26.25" customHeight="1" x14ac:dyDescent="0.15">
      <c r="A5" s="764" t="s">
        <v>357</v>
      </c>
      <c r="B5" s="765"/>
      <c r="C5" s="765"/>
      <c r="D5" s="765"/>
      <c r="E5" s="765"/>
      <c r="F5" s="765"/>
      <c r="G5" s="765"/>
      <c r="H5" s="765"/>
      <c r="I5" s="765"/>
      <c r="J5" s="765"/>
      <c r="K5" s="765"/>
      <c r="L5" s="765"/>
      <c r="M5" s="765"/>
      <c r="N5" s="765"/>
      <c r="O5" s="765"/>
      <c r="P5" s="766"/>
      <c r="Q5" s="770" t="s">
        <v>358</v>
      </c>
      <c r="R5" s="771"/>
      <c r="S5" s="771"/>
      <c r="T5" s="771"/>
      <c r="U5" s="772"/>
      <c r="V5" s="770" t="s">
        <v>359</v>
      </c>
      <c r="W5" s="771"/>
      <c r="X5" s="771"/>
      <c r="Y5" s="771"/>
      <c r="Z5" s="772"/>
      <c r="AA5" s="770" t="s">
        <v>360</v>
      </c>
      <c r="AB5" s="771"/>
      <c r="AC5" s="771"/>
      <c r="AD5" s="771"/>
      <c r="AE5" s="771"/>
      <c r="AF5" s="776" t="s">
        <v>361</v>
      </c>
      <c r="AG5" s="771"/>
      <c r="AH5" s="771"/>
      <c r="AI5" s="771"/>
      <c r="AJ5" s="777"/>
      <c r="AK5" s="771" t="s">
        <v>362</v>
      </c>
      <c r="AL5" s="771"/>
      <c r="AM5" s="771"/>
      <c r="AN5" s="771"/>
      <c r="AO5" s="772"/>
      <c r="AP5" s="770" t="s">
        <v>363</v>
      </c>
      <c r="AQ5" s="771"/>
      <c r="AR5" s="771"/>
      <c r="AS5" s="771"/>
      <c r="AT5" s="772"/>
      <c r="AU5" s="770" t="s">
        <v>364</v>
      </c>
      <c r="AV5" s="771"/>
      <c r="AW5" s="771"/>
      <c r="AX5" s="771"/>
      <c r="AY5" s="777"/>
      <c r="AZ5" s="231"/>
      <c r="BA5" s="231"/>
      <c r="BB5" s="231"/>
      <c r="BC5" s="231"/>
      <c r="BD5" s="231"/>
      <c r="BE5" s="232"/>
      <c r="BF5" s="232"/>
      <c r="BG5" s="232"/>
      <c r="BH5" s="232"/>
      <c r="BI5" s="232"/>
      <c r="BJ5" s="232"/>
      <c r="BK5" s="232"/>
      <c r="BL5" s="232"/>
      <c r="BM5" s="232"/>
      <c r="BN5" s="232"/>
      <c r="BO5" s="232"/>
      <c r="BP5" s="232"/>
      <c r="BQ5" s="764" t="s">
        <v>365</v>
      </c>
      <c r="BR5" s="765"/>
      <c r="BS5" s="765"/>
      <c r="BT5" s="765"/>
      <c r="BU5" s="765"/>
      <c r="BV5" s="765"/>
      <c r="BW5" s="765"/>
      <c r="BX5" s="765"/>
      <c r="BY5" s="765"/>
      <c r="BZ5" s="765"/>
      <c r="CA5" s="765"/>
      <c r="CB5" s="765"/>
      <c r="CC5" s="765"/>
      <c r="CD5" s="765"/>
      <c r="CE5" s="765"/>
      <c r="CF5" s="765"/>
      <c r="CG5" s="766"/>
      <c r="CH5" s="770" t="s">
        <v>366</v>
      </c>
      <c r="CI5" s="771"/>
      <c r="CJ5" s="771"/>
      <c r="CK5" s="771"/>
      <c r="CL5" s="772"/>
      <c r="CM5" s="770" t="s">
        <v>367</v>
      </c>
      <c r="CN5" s="771"/>
      <c r="CO5" s="771"/>
      <c r="CP5" s="771"/>
      <c r="CQ5" s="772"/>
      <c r="CR5" s="770" t="s">
        <v>368</v>
      </c>
      <c r="CS5" s="771"/>
      <c r="CT5" s="771"/>
      <c r="CU5" s="771"/>
      <c r="CV5" s="772"/>
      <c r="CW5" s="770" t="s">
        <v>369</v>
      </c>
      <c r="CX5" s="771"/>
      <c r="CY5" s="771"/>
      <c r="CZ5" s="771"/>
      <c r="DA5" s="772"/>
      <c r="DB5" s="770" t="s">
        <v>370</v>
      </c>
      <c r="DC5" s="771"/>
      <c r="DD5" s="771"/>
      <c r="DE5" s="771"/>
      <c r="DF5" s="772"/>
      <c r="DG5" s="800" t="s">
        <v>371</v>
      </c>
      <c r="DH5" s="801"/>
      <c r="DI5" s="801"/>
      <c r="DJ5" s="801"/>
      <c r="DK5" s="802"/>
      <c r="DL5" s="800" t="s">
        <v>372</v>
      </c>
      <c r="DM5" s="801"/>
      <c r="DN5" s="801"/>
      <c r="DO5" s="801"/>
      <c r="DP5" s="802"/>
      <c r="DQ5" s="770" t="s">
        <v>373</v>
      </c>
      <c r="DR5" s="771"/>
      <c r="DS5" s="771"/>
      <c r="DT5" s="771"/>
      <c r="DU5" s="772"/>
      <c r="DV5" s="770" t="s">
        <v>364</v>
      </c>
      <c r="DW5" s="771"/>
      <c r="DX5" s="771"/>
      <c r="DY5" s="771"/>
      <c r="DZ5" s="777"/>
      <c r="EA5" s="233"/>
    </row>
    <row r="6" spans="1:131" s="234" customFormat="1" ht="26.25" customHeight="1" thickBot="1" x14ac:dyDescent="0.2">
      <c r="A6" s="767"/>
      <c r="B6" s="768"/>
      <c r="C6" s="768"/>
      <c r="D6" s="768"/>
      <c r="E6" s="768"/>
      <c r="F6" s="768"/>
      <c r="G6" s="768"/>
      <c r="H6" s="768"/>
      <c r="I6" s="768"/>
      <c r="J6" s="768"/>
      <c r="K6" s="768"/>
      <c r="L6" s="768"/>
      <c r="M6" s="768"/>
      <c r="N6" s="768"/>
      <c r="O6" s="768"/>
      <c r="P6" s="769"/>
      <c r="Q6" s="773"/>
      <c r="R6" s="774"/>
      <c r="S6" s="774"/>
      <c r="T6" s="774"/>
      <c r="U6" s="775"/>
      <c r="V6" s="773"/>
      <c r="W6" s="774"/>
      <c r="X6" s="774"/>
      <c r="Y6" s="774"/>
      <c r="Z6" s="775"/>
      <c r="AA6" s="773"/>
      <c r="AB6" s="774"/>
      <c r="AC6" s="774"/>
      <c r="AD6" s="774"/>
      <c r="AE6" s="774"/>
      <c r="AF6" s="778"/>
      <c r="AG6" s="774"/>
      <c r="AH6" s="774"/>
      <c r="AI6" s="774"/>
      <c r="AJ6" s="779"/>
      <c r="AK6" s="774"/>
      <c r="AL6" s="774"/>
      <c r="AM6" s="774"/>
      <c r="AN6" s="774"/>
      <c r="AO6" s="775"/>
      <c r="AP6" s="773"/>
      <c r="AQ6" s="774"/>
      <c r="AR6" s="774"/>
      <c r="AS6" s="774"/>
      <c r="AT6" s="775"/>
      <c r="AU6" s="773"/>
      <c r="AV6" s="774"/>
      <c r="AW6" s="774"/>
      <c r="AX6" s="774"/>
      <c r="AY6" s="779"/>
      <c r="AZ6" s="231"/>
      <c r="BA6" s="231"/>
      <c r="BB6" s="231"/>
      <c r="BC6" s="231"/>
      <c r="BD6" s="231"/>
      <c r="BE6" s="232"/>
      <c r="BF6" s="232"/>
      <c r="BG6" s="232"/>
      <c r="BH6" s="232"/>
      <c r="BI6" s="232"/>
      <c r="BJ6" s="232"/>
      <c r="BK6" s="232"/>
      <c r="BL6" s="232"/>
      <c r="BM6" s="232"/>
      <c r="BN6" s="232"/>
      <c r="BO6" s="232"/>
      <c r="BP6" s="232"/>
      <c r="BQ6" s="767"/>
      <c r="BR6" s="768"/>
      <c r="BS6" s="768"/>
      <c r="BT6" s="768"/>
      <c r="BU6" s="768"/>
      <c r="BV6" s="768"/>
      <c r="BW6" s="768"/>
      <c r="BX6" s="768"/>
      <c r="BY6" s="768"/>
      <c r="BZ6" s="768"/>
      <c r="CA6" s="768"/>
      <c r="CB6" s="768"/>
      <c r="CC6" s="768"/>
      <c r="CD6" s="768"/>
      <c r="CE6" s="768"/>
      <c r="CF6" s="768"/>
      <c r="CG6" s="769"/>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803"/>
      <c r="DH6" s="804"/>
      <c r="DI6" s="804"/>
      <c r="DJ6" s="804"/>
      <c r="DK6" s="805"/>
      <c r="DL6" s="803"/>
      <c r="DM6" s="804"/>
      <c r="DN6" s="804"/>
      <c r="DO6" s="804"/>
      <c r="DP6" s="805"/>
      <c r="DQ6" s="773"/>
      <c r="DR6" s="774"/>
      <c r="DS6" s="774"/>
      <c r="DT6" s="774"/>
      <c r="DU6" s="775"/>
      <c r="DV6" s="773"/>
      <c r="DW6" s="774"/>
      <c r="DX6" s="774"/>
      <c r="DY6" s="774"/>
      <c r="DZ6" s="779"/>
      <c r="EA6" s="233"/>
    </row>
    <row r="7" spans="1:131" s="234" customFormat="1" ht="26.25" customHeight="1" thickTop="1" x14ac:dyDescent="0.15">
      <c r="A7" s="235">
        <v>1</v>
      </c>
      <c r="B7" s="786" t="s">
        <v>374</v>
      </c>
      <c r="C7" s="787"/>
      <c r="D7" s="787"/>
      <c r="E7" s="787"/>
      <c r="F7" s="787"/>
      <c r="G7" s="787"/>
      <c r="H7" s="787"/>
      <c r="I7" s="787"/>
      <c r="J7" s="787"/>
      <c r="K7" s="787"/>
      <c r="L7" s="787"/>
      <c r="M7" s="787"/>
      <c r="N7" s="787"/>
      <c r="O7" s="787"/>
      <c r="P7" s="788"/>
      <c r="Q7" s="789">
        <v>20147</v>
      </c>
      <c r="R7" s="790"/>
      <c r="S7" s="790"/>
      <c r="T7" s="790"/>
      <c r="U7" s="790"/>
      <c r="V7" s="790">
        <v>19600</v>
      </c>
      <c r="W7" s="790"/>
      <c r="X7" s="790"/>
      <c r="Y7" s="790"/>
      <c r="Z7" s="790"/>
      <c r="AA7" s="790">
        <v>546</v>
      </c>
      <c r="AB7" s="790"/>
      <c r="AC7" s="790"/>
      <c r="AD7" s="790"/>
      <c r="AE7" s="791"/>
      <c r="AF7" s="792">
        <v>11</v>
      </c>
      <c r="AG7" s="793"/>
      <c r="AH7" s="793"/>
      <c r="AI7" s="793"/>
      <c r="AJ7" s="794"/>
      <c r="AK7" s="795">
        <v>218384</v>
      </c>
      <c r="AL7" s="796"/>
      <c r="AM7" s="796"/>
      <c r="AN7" s="796"/>
      <c r="AO7" s="796"/>
      <c r="AP7" s="796">
        <v>5920</v>
      </c>
      <c r="AQ7" s="796"/>
      <c r="AR7" s="796"/>
      <c r="AS7" s="796"/>
      <c r="AT7" s="796"/>
      <c r="AU7" s="797"/>
      <c r="AV7" s="797"/>
      <c r="AW7" s="797"/>
      <c r="AX7" s="797"/>
      <c r="AY7" s="798"/>
      <c r="AZ7" s="231"/>
      <c r="BA7" s="231"/>
      <c r="BB7" s="231"/>
      <c r="BC7" s="231"/>
      <c r="BD7" s="231"/>
      <c r="BE7" s="232"/>
      <c r="BF7" s="232"/>
      <c r="BG7" s="232"/>
      <c r="BH7" s="232"/>
      <c r="BI7" s="232"/>
      <c r="BJ7" s="232"/>
      <c r="BK7" s="232"/>
      <c r="BL7" s="232"/>
      <c r="BM7" s="232"/>
      <c r="BN7" s="232"/>
      <c r="BO7" s="232"/>
      <c r="BP7" s="232"/>
      <c r="BQ7" s="235">
        <v>1</v>
      </c>
      <c r="BR7" s="236"/>
      <c r="BS7" s="783" t="s">
        <v>551</v>
      </c>
      <c r="BT7" s="784"/>
      <c r="BU7" s="784"/>
      <c r="BV7" s="784"/>
      <c r="BW7" s="784"/>
      <c r="BX7" s="784"/>
      <c r="BY7" s="784"/>
      <c r="BZ7" s="784"/>
      <c r="CA7" s="784"/>
      <c r="CB7" s="784"/>
      <c r="CC7" s="784"/>
      <c r="CD7" s="784"/>
      <c r="CE7" s="784"/>
      <c r="CF7" s="784"/>
      <c r="CG7" s="799"/>
      <c r="CH7" s="780">
        <v>27</v>
      </c>
      <c r="CI7" s="781"/>
      <c r="CJ7" s="781"/>
      <c r="CK7" s="781"/>
      <c r="CL7" s="782"/>
      <c r="CM7" s="780">
        <v>271</v>
      </c>
      <c r="CN7" s="781"/>
      <c r="CO7" s="781"/>
      <c r="CP7" s="781"/>
      <c r="CQ7" s="782"/>
      <c r="CR7" s="780">
        <v>40</v>
      </c>
      <c r="CS7" s="781"/>
      <c r="CT7" s="781"/>
      <c r="CU7" s="781"/>
      <c r="CV7" s="782"/>
      <c r="CW7" s="780" t="s">
        <v>552</v>
      </c>
      <c r="CX7" s="781"/>
      <c r="CY7" s="781"/>
      <c r="CZ7" s="781"/>
      <c r="DA7" s="782"/>
      <c r="DB7" s="780" t="s">
        <v>552</v>
      </c>
      <c r="DC7" s="781"/>
      <c r="DD7" s="781"/>
      <c r="DE7" s="781"/>
      <c r="DF7" s="782"/>
      <c r="DG7" s="780" t="s">
        <v>552</v>
      </c>
      <c r="DH7" s="781"/>
      <c r="DI7" s="781"/>
      <c r="DJ7" s="781"/>
      <c r="DK7" s="782"/>
      <c r="DL7" s="780" t="s">
        <v>552</v>
      </c>
      <c r="DM7" s="781"/>
      <c r="DN7" s="781"/>
      <c r="DO7" s="781"/>
      <c r="DP7" s="782"/>
      <c r="DQ7" s="780" t="s">
        <v>552</v>
      </c>
      <c r="DR7" s="781"/>
      <c r="DS7" s="781"/>
      <c r="DT7" s="781"/>
      <c r="DU7" s="782"/>
      <c r="DV7" s="783"/>
      <c r="DW7" s="784"/>
      <c r="DX7" s="784"/>
      <c r="DY7" s="784"/>
      <c r="DZ7" s="785"/>
      <c r="EA7" s="233"/>
    </row>
    <row r="8" spans="1:131" s="234" customFormat="1" ht="26.25" customHeight="1" x14ac:dyDescent="0.15">
      <c r="A8" s="237">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06"/>
      <c r="AL8" s="807"/>
      <c r="AM8" s="807"/>
      <c r="AN8" s="807"/>
      <c r="AO8" s="807"/>
      <c r="AP8" s="807"/>
      <c r="AQ8" s="807"/>
      <c r="AR8" s="807"/>
      <c r="AS8" s="807"/>
      <c r="AT8" s="807"/>
      <c r="AU8" s="808"/>
      <c r="AV8" s="808"/>
      <c r="AW8" s="808"/>
      <c r="AX8" s="808"/>
      <c r="AY8" s="809"/>
      <c r="AZ8" s="231"/>
      <c r="BA8" s="231"/>
      <c r="BB8" s="231"/>
      <c r="BC8" s="231"/>
      <c r="BD8" s="231"/>
      <c r="BE8" s="232"/>
      <c r="BF8" s="232"/>
      <c r="BG8" s="232"/>
      <c r="BH8" s="232"/>
      <c r="BI8" s="232"/>
      <c r="BJ8" s="232"/>
      <c r="BK8" s="232"/>
      <c r="BL8" s="232"/>
      <c r="BM8" s="232"/>
      <c r="BN8" s="232"/>
      <c r="BO8" s="232"/>
      <c r="BP8" s="232"/>
      <c r="BQ8" s="237">
        <v>2</v>
      </c>
      <c r="BR8" s="238"/>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3"/>
    </row>
    <row r="9" spans="1:131" s="234" customFormat="1" ht="26.25" customHeight="1" x14ac:dyDescent="0.15">
      <c r="A9" s="237">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31"/>
      <c r="BA9" s="231"/>
      <c r="BB9" s="231"/>
      <c r="BC9" s="231"/>
      <c r="BD9" s="231"/>
      <c r="BE9" s="232"/>
      <c r="BF9" s="232"/>
      <c r="BG9" s="232"/>
      <c r="BH9" s="232"/>
      <c r="BI9" s="232"/>
      <c r="BJ9" s="232"/>
      <c r="BK9" s="232"/>
      <c r="BL9" s="232"/>
      <c r="BM9" s="232"/>
      <c r="BN9" s="232"/>
      <c r="BO9" s="232"/>
      <c r="BP9" s="232"/>
      <c r="BQ9" s="237">
        <v>3</v>
      </c>
      <c r="BR9" s="238"/>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3"/>
    </row>
    <row r="10" spans="1:131" s="234" customFormat="1" ht="26.25" customHeight="1" x14ac:dyDescent="0.15">
      <c r="A10" s="237">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31"/>
      <c r="BA10" s="231"/>
      <c r="BB10" s="231"/>
      <c r="BC10" s="231"/>
      <c r="BD10" s="231"/>
      <c r="BE10" s="232"/>
      <c r="BF10" s="232"/>
      <c r="BG10" s="232"/>
      <c r="BH10" s="232"/>
      <c r="BI10" s="232"/>
      <c r="BJ10" s="232"/>
      <c r="BK10" s="232"/>
      <c r="BL10" s="232"/>
      <c r="BM10" s="232"/>
      <c r="BN10" s="232"/>
      <c r="BO10" s="232"/>
      <c r="BP10" s="232"/>
      <c r="BQ10" s="237">
        <v>4</v>
      </c>
      <c r="BR10" s="238"/>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3"/>
    </row>
    <row r="11" spans="1:131" s="234" customFormat="1" ht="26.25" customHeight="1" x14ac:dyDescent="0.15">
      <c r="A11" s="237">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31"/>
      <c r="BA11" s="231"/>
      <c r="BB11" s="231"/>
      <c r="BC11" s="231"/>
      <c r="BD11" s="231"/>
      <c r="BE11" s="232"/>
      <c r="BF11" s="232"/>
      <c r="BG11" s="232"/>
      <c r="BH11" s="232"/>
      <c r="BI11" s="232"/>
      <c r="BJ11" s="232"/>
      <c r="BK11" s="232"/>
      <c r="BL11" s="232"/>
      <c r="BM11" s="232"/>
      <c r="BN11" s="232"/>
      <c r="BO11" s="232"/>
      <c r="BP11" s="232"/>
      <c r="BQ11" s="237">
        <v>5</v>
      </c>
      <c r="BR11" s="238"/>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3"/>
    </row>
    <row r="12" spans="1:131" s="234" customFormat="1" ht="26.25" customHeight="1" x14ac:dyDescent="0.15">
      <c r="A12" s="237">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31"/>
      <c r="BA12" s="231"/>
      <c r="BB12" s="231"/>
      <c r="BC12" s="231"/>
      <c r="BD12" s="231"/>
      <c r="BE12" s="232"/>
      <c r="BF12" s="232"/>
      <c r="BG12" s="232"/>
      <c r="BH12" s="232"/>
      <c r="BI12" s="232"/>
      <c r="BJ12" s="232"/>
      <c r="BK12" s="232"/>
      <c r="BL12" s="232"/>
      <c r="BM12" s="232"/>
      <c r="BN12" s="232"/>
      <c r="BO12" s="232"/>
      <c r="BP12" s="232"/>
      <c r="BQ12" s="237">
        <v>6</v>
      </c>
      <c r="BR12" s="238"/>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3"/>
    </row>
    <row r="13" spans="1:131" s="234" customFormat="1" ht="26.25" customHeight="1" x14ac:dyDescent="0.15">
      <c r="A13" s="237">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31"/>
      <c r="BA13" s="231"/>
      <c r="BB13" s="231"/>
      <c r="BC13" s="231"/>
      <c r="BD13" s="231"/>
      <c r="BE13" s="232"/>
      <c r="BF13" s="232"/>
      <c r="BG13" s="232"/>
      <c r="BH13" s="232"/>
      <c r="BI13" s="232"/>
      <c r="BJ13" s="232"/>
      <c r="BK13" s="232"/>
      <c r="BL13" s="232"/>
      <c r="BM13" s="232"/>
      <c r="BN13" s="232"/>
      <c r="BO13" s="232"/>
      <c r="BP13" s="232"/>
      <c r="BQ13" s="237">
        <v>7</v>
      </c>
      <c r="BR13" s="238"/>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3"/>
    </row>
    <row r="14" spans="1:131" s="234" customFormat="1" ht="26.25" customHeight="1" x14ac:dyDescent="0.15">
      <c r="A14" s="237">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31"/>
      <c r="BA14" s="231"/>
      <c r="BB14" s="231"/>
      <c r="BC14" s="231"/>
      <c r="BD14" s="231"/>
      <c r="BE14" s="232"/>
      <c r="BF14" s="232"/>
      <c r="BG14" s="232"/>
      <c r="BH14" s="232"/>
      <c r="BI14" s="232"/>
      <c r="BJ14" s="232"/>
      <c r="BK14" s="232"/>
      <c r="BL14" s="232"/>
      <c r="BM14" s="232"/>
      <c r="BN14" s="232"/>
      <c r="BO14" s="232"/>
      <c r="BP14" s="232"/>
      <c r="BQ14" s="237">
        <v>8</v>
      </c>
      <c r="BR14" s="238"/>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3"/>
    </row>
    <row r="15" spans="1:131" s="234" customFormat="1" ht="26.25" customHeight="1" x14ac:dyDescent="0.15">
      <c r="A15" s="237">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31"/>
      <c r="BA15" s="231"/>
      <c r="BB15" s="231"/>
      <c r="BC15" s="231"/>
      <c r="BD15" s="231"/>
      <c r="BE15" s="232"/>
      <c r="BF15" s="232"/>
      <c r="BG15" s="232"/>
      <c r="BH15" s="232"/>
      <c r="BI15" s="232"/>
      <c r="BJ15" s="232"/>
      <c r="BK15" s="232"/>
      <c r="BL15" s="232"/>
      <c r="BM15" s="232"/>
      <c r="BN15" s="232"/>
      <c r="BO15" s="232"/>
      <c r="BP15" s="232"/>
      <c r="BQ15" s="237">
        <v>9</v>
      </c>
      <c r="BR15" s="238"/>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3"/>
    </row>
    <row r="16" spans="1:131" s="234" customFormat="1" ht="26.25" customHeight="1" x14ac:dyDescent="0.15">
      <c r="A16" s="237">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31"/>
      <c r="BA16" s="231"/>
      <c r="BB16" s="231"/>
      <c r="BC16" s="231"/>
      <c r="BD16" s="231"/>
      <c r="BE16" s="232"/>
      <c r="BF16" s="232"/>
      <c r="BG16" s="232"/>
      <c r="BH16" s="232"/>
      <c r="BI16" s="232"/>
      <c r="BJ16" s="232"/>
      <c r="BK16" s="232"/>
      <c r="BL16" s="232"/>
      <c r="BM16" s="232"/>
      <c r="BN16" s="232"/>
      <c r="BO16" s="232"/>
      <c r="BP16" s="232"/>
      <c r="BQ16" s="237">
        <v>10</v>
      </c>
      <c r="BR16" s="238"/>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3"/>
    </row>
    <row r="17" spans="1:131" s="234" customFormat="1" ht="26.25" customHeight="1" x14ac:dyDescent="0.15">
      <c r="A17" s="237">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31"/>
      <c r="BA17" s="231"/>
      <c r="BB17" s="231"/>
      <c r="BC17" s="231"/>
      <c r="BD17" s="231"/>
      <c r="BE17" s="232"/>
      <c r="BF17" s="232"/>
      <c r="BG17" s="232"/>
      <c r="BH17" s="232"/>
      <c r="BI17" s="232"/>
      <c r="BJ17" s="232"/>
      <c r="BK17" s="232"/>
      <c r="BL17" s="232"/>
      <c r="BM17" s="232"/>
      <c r="BN17" s="232"/>
      <c r="BO17" s="232"/>
      <c r="BP17" s="232"/>
      <c r="BQ17" s="237">
        <v>11</v>
      </c>
      <c r="BR17" s="238"/>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3"/>
    </row>
    <row r="18" spans="1:131" s="234" customFormat="1" ht="26.25" customHeight="1" x14ac:dyDescent="0.15">
      <c r="A18" s="237">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31"/>
      <c r="BA18" s="231"/>
      <c r="BB18" s="231"/>
      <c r="BC18" s="231"/>
      <c r="BD18" s="231"/>
      <c r="BE18" s="232"/>
      <c r="BF18" s="232"/>
      <c r="BG18" s="232"/>
      <c r="BH18" s="232"/>
      <c r="BI18" s="232"/>
      <c r="BJ18" s="232"/>
      <c r="BK18" s="232"/>
      <c r="BL18" s="232"/>
      <c r="BM18" s="232"/>
      <c r="BN18" s="232"/>
      <c r="BO18" s="232"/>
      <c r="BP18" s="232"/>
      <c r="BQ18" s="237">
        <v>12</v>
      </c>
      <c r="BR18" s="238"/>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3"/>
    </row>
    <row r="19" spans="1:131" s="234" customFormat="1" ht="26.25" customHeight="1" x14ac:dyDescent="0.15">
      <c r="A19" s="237">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31"/>
      <c r="BA19" s="231"/>
      <c r="BB19" s="231"/>
      <c r="BC19" s="231"/>
      <c r="BD19" s="231"/>
      <c r="BE19" s="232"/>
      <c r="BF19" s="232"/>
      <c r="BG19" s="232"/>
      <c r="BH19" s="232"/>
      <c r="BI19" s="232"/>
      <c r="BJ19" s="232"/>
      <c r="BK19" s="232"/>
      <c r="BL19" s="232"/>
      <c r="BM19" s="232"/>
      <c r="BN19" s="232"/>
      <c r="BO19" s="232"/>
      <c r="BP19" s="232"/>
      <c r="BQ19" s="237">
        <v>13</v>
      </c>
      <c r="BR19" s="238"/>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3"/>
    </row>
    <row r="20" spans="1:131" s="234" customFormat="1" ht="26.25" customHeight="1" x14ac:dyDescent="0.15">
      <c r="A20" s="237">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31"/>
      <c r="BA20" s="231"/>
      <c r="BB20" s="231"/>
      <c r="BC20" s="231"/>
      <c r="BD20" s="231"/>
      <c r="BE20" s="232"/>
      <c r="BF20" s="232"/>
      <c r="BG20" s="232"/>
      <c r="BH20" s="232"/>
      <c r="BI20" s="232"/>
      <c r="BJ20" s="232"/>
      <c r="BK20" s="232"/>
      <c r="BL20" s="232"/>
      <c r="BM20" s="232"/>
      <c r="BN20" s="232"/>
      <c r="BO20" s="232"/>
      <c r="BP20" s="232"/>
      <c r="BQ20" s="237">
        <v>14</v>
      </c>
      <c r="BR20" s="238"/>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3"/>
    </row>
    <row r="21" spans="1:131" s="234" customFormat="1" ht="26.25" customHeight="1" thickBot="1" x14ac:dyDescent="0.2">
      <c r="A21" s="237">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31"/>
      <c r="BA21" s="231"/>
      <c r="BB21" s="231"/>
      <c r="BC21" s="231"/>
      <c r="BD21" s="231"/>
      <c r="BE21" s="232"/>
      <c r="BF21" s="232"/>
      <c r="BG21" s="232"/>
      <c r="BH21" s="232"/>
      <c r="BI21" s="232"/>
      <c r="BJ21" s="232"/>
      <c r="BK21" s="232"/>
      <c r="BL21" s="232"/>
      <c r="BM21" s="232"/>
      <c r="BN21" s="232"/>
      <c r="BO21" s="232"/>
      <c r="BP21" s="232"/>
      <c r="BQ21" s="237">
        <v>15</v>
      </c>
      <c r="BR21" s="238"/>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3"/>
    </row>
    <row r="22" spans="1:131" s="234" customFormat="1" ht="26.25" customHeight="1" x14ac:dyDescent="0.15">
      <c r="A22" s="237">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375</v>
      </c>
      <c r="BA22" s="843"/>
      <c r="BB22" s="843"/>
      <c r="BC22" s="843"/>
      <c r="BD22" s="844"/>
      <c r="BE22" s="232"/>
      <c r="BF22" s="232"/>
      <c r="BG22" s="232"/>
      <c r="BH22" s="232"/>
      <c r="BI22" s="232"/>
      <c r="BJ22" s="232"/>
      <c r="BK22" s="232"/>
      <c r="BL22" s="232"/>
      <c r="BM22" s="232"/>
      <c r="BN22" s="232"/>
      <c r="BO22" s="232"/>
      <c r="BP22" s="232"/>
      <c r="BQ22" s="237">
        <v>16</v>
      </c>
      <c r="BR22" s="238"/>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3"/>
    </row>
    <row r="23" spans="1:131" s="234" customFormat="1" ht="26.25" customHeight="1" thickBot="1" x14ac:dyDescent="0.2">
      <c r="A23" s="239" t="s">
        <v>376</v>
      </c>
      <c r="B23" s="826" t="s">
        <v>377</v>
      </c>
      <c r="C23" s="827"/>
      <c r="D23" s="827"/>
      <c r="E23" s="827"/>
      <c r="F23" s="827"/>
      <c r="G23" s="827"/>
      <c r="H23" s="827"/>
      <c r="I23" s="827"/>
      <c r="J23" s="827"/>
      <c r="K23" s="827"/>
      <c r="L23" s="827"/>
      <c r="M23" s="827"/>
      <c r="N23" s="827"/>
      <c r="O23" s="827"/>
      <c r="P23" s="828"/>
      <c r="Q23" s="829">
        <v>20147</v>
      </c>
      <c r="R23" s="830"/>
      <c r="S23" s="830"/>
      <c r="T23" s="830"/>
      <c r="U23" s="830"/>
      <c r="V23" s="830">
        <v>19600</v>
      </c>
      <c r="W23" s="830"/>
      <c r="X23" s="830"/>
      <c r="Y23" s="830"/>
      <c r="Z23" s="830"/>
      <c r="AA23" s="830">
        <v>546</v>
      </c>
      <c r="AB23" s="830"/>
      <c r="AC23" s="830"/>
      <c r="AD23" s="830"/>
      <c r="AE23" s="831"/>
      <c r="AF23" s="832">
        <v>11</v>
      </c>
      <c r="AG23" s="830"/>
      <c r="AH23" s="830"/>
      <c r="AI23" s="830"/>
      <c r="AJ23" s="833"/>
      <c r="AK23" s="834"/>
      <c r="AL23" s="835"/>
      <c r="AM23" s="835"/>
      <c r="AN23" s="835"/>
      <c r="AO23" s="835"/>
      <c r="AP23" s="830">
        <v>5920</v>
      </c>
      <c r="AQ23" s="830"/>
      <c r="AR23" s="830"/>
      <c r="AS23" s="830"/>
      <c r="AT23" s="830"/>
      <c r="AU23" s="846"/>
      <c r="AV23" s="846"/>
      <c r="AW23" s="846"/>
      <c r="AX23" s="846"/>
      <c r="AY23" s="847"/>
      <c r="AZ23" s="848" t="s">
        <v>121</v>
      </c>
      <c r="BA23" s="849"/>
      <c r="BB23" s="849"/>
      <c r="BC23" s="849"/>
      <c r="BD23" s="850"/>
      <c r="BE23" s="232"/>
      <c r="BF23" s="232"/>
      <c r="BG23" s="232"/>
      <c r="BH23" s="232"/>
      <c r="BI23" s="232"/>
      <c r="BJ23" s="232"/>
      <c r="BK23" s="232"/>
      <c r="BL23" s="232"/>
      <c r="BM23" s="232"/>
      <c r="BN23" s="232"/>
      <c r="BO23" s="232"/>
      <c r="BP23" s="232"/>
      <c r="BQ23" s="237">
        <v>17</v>
      </c>
      <c r="BR23" s="238"/>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3"/>
    </row>
    <row r="24" spans="1:131" s="234" customFormat="1" ht="26.25" customHeight="1" x14ac:dyDescent="0.15">
      <c r="A24" s="845" t="s">
        <v>378</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1"/>
      <c r="BA24" s="231"/>
      <c r="BB24" s="231"/>
      <c r="BC24" s="231"/>
      <c r="BD24" s="231"/>
      <c r="BE24" s="232"/>
      <c r="BF24" s="232"/>
      <c r="BG24" s="232"/>
      <c r="BH24" s="232"/>
      <c r="BI24" s="232"/>
      <c r="BJ24" s="232"/>
      <c r="BK24" s="232"/>
      <c r="BL24" s="232"/>
      <c r="BM24" s="232"/>
      <c r="BN24" s="232"/>
      <c r="BO24" s="232"/>
      <c r="BP24" s="232"/>
      <c r="BQ24" s="237">
        <v>18</v>
      </c>
      <c r="BR24" s="238"/>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3"/>
    </row>
    <row r="25" spans="1:131" ht="26.25" customHeight="1" thickBot="1" x14ac:dyDescent="0.2">
      <c r="A25" s="762" t="s">
        <v>379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1"/>
      <c r="BK25" s="231"/>
      <c r="BL25" s="231"/>
      <c r="BM25" s="231"/>
      <c r="BN25" s="231"/>
      <c r="BO25" s="240"/>
      <c r="BP25" s="240"/>
      <c r="BQ25" s="237">
        <v>19</v>
      </c>
      <c r="BR25" s="238"/>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29"/>
    </row>
    <row r="26" spans="1:131" ht="26.25" customHeight="1" x14ac:dyDescent="0.15">
      <c r="A26" s="764" t="s">
        <v>357</v>
      </c>
      <c r="B26" s="765"/>
      <c r="C26" s="765"/>
      <c r="D26" s="765"/>
      <c r="E26" s="765"/>
      <c r="F26" s="765"/>
      <c r="G26" s="765"/>
      <c r="H26" s="765"/>
      <c r="I26" s="765"/>
      <c r="J26" s="765"/>
      <c r="K26" s="765"/>
      <c r="L26" s="765"/>
      <c r="M26" s="765"/>
      <c r="N26" s="765"/>
      <c r="O26" s="765"/>
      <c r="P26" s="766"/>
      <c r="Q26" s="770" t="s">
        <v>380</v>
      </c>
      <c r="R26" s="771"/>
      <c r="S26" s="771"/>
      <c r="T26" s="771"/>
      <c r="U26" s="772"/>
      <c r="V26" s="770" t="s">
        <v>381</v>
      </c>
      <c r="W26" s="771"/>
      <c r="X26" s="771"/>
      <c r="Y26" s="771"/>
      <c r="Z26" s="772"/>
      <c r="AA26" s="770" t="s">
        <v>382</v>
      </c>
      <c r="AB26" s="771"/>
      <c r="AC26" s="771"/>
      <c r="AD26" s="771"/>
      <c r="AE26" s="771"/>
      <c r="AF26" s="851" t="s">
        <v>383</v>
      </c>
      <c r="AG26" s="852"/>
      <c r="AH26" s="852"/>
      <c r="AI26" s="852"/>
      <c r="AJ26" s="853"/>
      <c r="AK26" s="771" t="s">
        <v>384</v>
      </c>
      <c r="AL26" s="771"/>
      <c r="AM26" s="771"/>
      <c r="AN26" s="771"/>
      <c r="AO26" s="772"/>
      <c r="AP26" s="770" t="s">
        <v>385</v>
      </c>
      <c r="AQ26" s="771"/>
      <c r="AR26" s="771"/>
      <c r="AS26" s="771"/>
      <c r="AT26" s="772"/>
      <c r="AU26" s="770" t="s">
        <v>386</v>
      </c>
      <c r="AV26" s="771"/>
      <c r="AW26" s="771"/>
      <c r="AX26" s="771"/>
      <c r="AY26" s="772"/>
      <c r="AZ26" s="770" t="s">
        <v>387</v>
      </c>
      <c r="BA26" s="771"/>
      <c r="BB26" s="771"/>
      <c r="BC26" s="771"/>
      <c r="BD26" s="772"/>
      <c r="BE26" s="770" t="s">
        <v>364</v>
      </c>
      <c r="BF26" s="771"/>
      <c r="BG26" s="771"/>
      <c r="BH26" s="771"/>
      <c r="BI26" s="777"/>
      <c r="BJ26" s="231"/>
      <c r="BK26" s="231"/>
      <c r="BL26" s="231"/>
      <c r="BM26" s="231"/>
      <c r="BN26" s="231"/>
      <c r="BO26" s="240"/>
      <c r="BP26" s="240"/>
      <c r="BQ26" s="237">
        <v>20</v>
      </c>
      <c r="BR26" s="238"/>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29"/>
    </row>
    <row r="27" spans="1:131" ht="26.25" customHeight="1" thickBot="1" x14ac:dyDescent="0.2">
      <c r="A27" s="767"/>
      <c r="B27" s="768"/>
      <c r="C27" s="768"/>
      <c r="D27" s="768"/>
      <c r="E27" s="768"/>
      <c r="F27" s="768"/>
      <c r="G27" s="768"/>
      <c r="H27" s="768"/>
      <c r="I27" s="768"/>
      <c r="J27" s="768"/>
      <c r="K27" s="768"/>
      <c r="L27" s="768"/>
      <c r="M27" s="768"/>
      <c r="N27" s="768"/>
      <c r="O27" s="768"/>
      <c r="P27" s="769"/>
      <c r="Q27" s="773"/>
      <c r="R27" s="774"/>
      <c r="S27" s="774"/>
      <c r="T27" s="774"/>
      <c r="U27" s="775"/>
      <c r="V27" s="773"/>
      <c r="W27" s="774"/>
      <c r="X27" s="774"/>
      <c r="Y27" s="774"/>
      <c r="Z27" s="775"/>
      <c r="AA27" s="773"/>
      <c r="AB27" s="774"/>
      <c r="AC27" s="774"/>
      <c r="AD27" s="774"/>
      <c r="AE27" s="774"/>
      <c r="AF27" s="854"/>
      <c r="AG27" s="855"/>
      <c r="AH27" s="855"/>
      <c r="AI27" s="855"/>
      <c r="AJ27" s="856"/>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79"/>
      <c r="BJ27" s="231"/>
      <c r="BK27" s="231"/>
      <c r="BL27" s="231"/>
      <c r="BM27" s="231"/>
      <c r="BN27" s="231"/>
      <c r="BO27" s="240"/>
      <c r="BP27" s="240"/>
      <c r="BQ27" s="237">
        <v>21</v>
      </c>
      <c r="BR27" s="238"/>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29"/>
    </row>
    <row r="28" spans="1:131" ht="26.25" customHeight="1" thickTop="1" x14ac:dyDescent="0.15">
      <c r="A28" s="241">
        <v>1</v>
      </c>
      <c r="B28" s="786" t="s">
        <v>388</v>
      </c>
      <c r="C28" s="787"/>
      <c r="D28" s="787"/>
      <c r="E28" s="787"/>
      <c r="F28" s="787"/>
      <c r="G28" s="787"/>
      <c r="H28" s="787"/>
      <c r="I28" s="787"/>
      <c r="J28" s="787"/>
      <c r="K28" s="787"/>
      <c r="L28" s="787"/>
      <c r="M28" s="787"/>
      <c r="N28" s="787"/>
      <c r="O28" s="787"/>
      <c r="P28" s="788"/>
      <c r="Q28" s="859">
        <v>4125</v>
      </c>
      <c r="R28" s="860"/>
      <c r="S28" s="860"/>
      <c r="T28" s="860"/>
      <c r="U28" s="860"/>
      <c r="V28" s="860">
        <v>4050</v>
      </c>
      <c r="W28" s="860"/>
      <c r="X28" s="860"/>
      <c r="Y28" s="860"/>
      <c r="Z28" s="860"/>
      <c r="AA28" s="860">
        <v>75</v>
      </c>
      <c r="AB28" s="860"/>
      <c r="AC28" s="860"/>
      <c r="AD28" s="860"/>
      <c r="AE28" s="861"/>
      <c r="AF28" s="862">
        <v>75</v>
      </c>
      <c r="AG28" s="860"/>
      <c r="AH28" s="860"/>
      <c r="AI28" s="860"/>
      <c r="AJ28" s="863"/>
      <c r="AK28" s="864">
        <v>755</v>
      </c>
      <c r="AL28" s="865"/>
      <c r="AM28" s="865"/>
      <c r="AN28" s="865"/>
      <c r="AO28" s="865"/>
      <c r="AP28" s="865" t="s">
        <v>552</v>
      </c>
      <c r="AQ28" s="865"/>
      <c r="AR28" s="865"/>
      <c r="AS28" s="865"/>
      <c r="AT28" s="865"/>
      <c r="AU28" s="865" t="s">
        <v>552</v>
      </c>
      <c r="AV28" s="865"/>
      <c r="AW28" s="865"/>
      <c r="AX28" s="865"/>
      <c r="AY28" s="865"/>
      <c r="AZ28" s="866" t="s">
        <v>552</v>
      </c>
      <c r="BA28" s="866"/>
      <c r="BB28" s="866"/>
      <c r="BC28" s="866"/>
      <c r="BD28" s="866"/>
      <c r="BE28" s="857"/>
      <c r="BF28" s="857"/>
      <c r="BG28" s="857"/>
      <c r="BH28" s="857"/>
      <c r="BI28" s="858"/>
      <c r="BJ28" s="231"/>
      <c r="BK28" s="231"/>
      <c r="BL28" s="231"/>
      <c r="BM28" s="231"/>
      <c r="BN28" s="231"/>
      <c r="BO28" s="240"/>
      <c r="BP28" s="240"/>
      <c r="BQ28" s="237">
        <v>22</v>
      </c>
      <c r="BR28" s="238"/>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29"/>
    </row>
    <row r="29" spans="1:131" ht="26.25" customHeight="1" x14ac:dyDescent="0.15">
      <c r="A29" s="241">
        <v>2</v>
      </c>
      <c r="B29" s="817" t="s">
        <v>389</v>
      </c>
      <c r="C29" s="818"/>
      <c r="D29" s="818"/>
      <c r="E29" s="818"/>
      <c r="F29" s="818"/>
      <c r="G29" s="818"/>
      <c r="H29" s="818"/>
      <c r="I29" s="818"/>
      <c r="J29" s="818"/>
      <c r="K29" s="818"/>
      <c r="L29" s="818"/>
      <c r="M29" s="818"/>
      <c r="N29" s="818"/>
      <c r="O29" s="818"/>
      <c r="P29" s="819"/>
      <c r="Q29" s="820">
        <v>428</v>
      </c>
      <c r="R29" s="821"/>
      <c r="S29" s="821"/>
      <c r="T29" s="821"/>
      <c r="U29" s="821"/>
      <c r="V29" s="821">
        <v>425</v>
      </c>
      <c r="W29" s="821"/>
      <c r="X29" s="821"/>
      <c r="Y29" s="821"/>
      <c r="Z29" s="821"/>
      <c r="AA29" s="821">
        <v>3</v>
      </c>
      <c r="AB29" s="821"/>
      <c r="AC29" s="821"/>
      <c r="AD29" s="821"/>
      <c r="AE29" s="822"/>
      <c r="AF29" s="823">
        <v>3</v>
      </c>
      <c r="AG29" s="824"/>
      <c r="AH29" s="824"/>
      <c r="AI29" s="824"/>
      <c r="AJ29" s="825"/>
      <c r="AK29" s="871">
        <v>71</v>
      </c>
      <c r="AL29" s="867"/>
      <c r="AM29" s="867"/>
      <c r="AN29" s="867"/>
      <c r="AO29" s="867"/>
      <c r="AP29" s="867" t="s">
        <v>552</v>
      </c>
      <c r="AQ29" s="867"/>
      <c r="AR29" s="867"/>
      <c r="AS29" s="867"/>
      <c r="AT29" s="867"/>
      <c r="AU29" s="867" t="s">
        <v>552</v>
      </c>
      <c r="AV29" s="867"/>
      <c r="AW29" s="867"/>
      <c r="AX29" s="867"/>
      <c r="AY29" s="867"/>
      <c r="AZ29" s="868" t="s">
        <v>552</v>
      </c>
      <c r="BA29" s="868"/>
      <c r="BB29" s="868"/>
      <c r="BC29" s="868"/>
      <c r="BD29" s="868"/>
      <c r="BE29" s="869"/>
      <c r="BF29" s="869"/>
      <c r="BG29" s="869"/>
      <c r="BH29" s="869"/>
      <c r="BI29" s="870"/>
      <c r="BJ29" s="231"/>
      <c r="BK29" s="231"/>
      <c r="BL29" s="231"/>
      <c r="BM29" s="231"/>
      <c r="BN29" s="231"/>
      <c r="BO29" s="240"/>
      <c r="BP29" s="240"/>
      <c r="BQ29" s="237">
        <v>23</v>
      </c>
      <c r="BR29" s="238"/>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29"/>
    </row>
    <row r="30" spans="1:131" ht="26.25" customHeight="1" x14ac:dyDescent="0.15">
      <c r="A30" s="241">
        <v>3</v>
      </c>
      <c r="B30" s="817" t="s">
        <v>390</v>
      </c>
      <c r="C30" s="818"/>
      <c r="D30" s="818"/>
      <c r="E30" s="818"/>
      <c r="F30" s="818"/>
      <c r="G30" s="818"/>
      <c r="H30" s="818"/>
      <c r="I30" s="818"/>
      <c r="J30" s="818"/>
      <c r="K30" s="818"/>
      <c r="L30" s="818"/>
      <c r="M30" s="818"/>
      <c r="N30" s="818"/>
      <c r="O30" s="818"/>
      <c r="P30" s="819"/>
      <c r="Q30" s="820">
        <v>989</v>
      </c>
      <c r="R30" s="821"/>
      <c r="S30" s="821"/>
      <c r="T30" s="821"/>
      <c r="U30" s="821"/>
      <c r="V30" s="821">
        <v>834</v>
      </c>
      <c r="W30" s="821"/>
      <c r="X30" s="821"/>
      <c r="Y30" s="821"/>
      <c r="Z30" s="821"/>
      <c r="AA30" s="821">
        <v>155</v>
      </c>
      <c r="AB30" s="821"/>
      <c r="AC30" s="821"/>
      <c r="AD30" s="821"/>
      <c r="AE30" s="822"/>
      <c r="AF30" s="823">
        <v>2181</v>
      </c>
      <c r="AG30" s="824"/>
      <c r="AH30" s="824"/>
      <c r="AI30" s="824"/>
      <c r="AJ30" s="825"/>
      <c r="AK30" s="871">
        <v>8</v>
      </c>
      <c r="AL30" s="867"/>
      <c r="AM30" s="867"/>
      <c r="AN30" s="867"/>
      <c r="AO30" s="867"/>
      <c r="AP30" s="867">
        <v>225</v>
      </c>
      <c r="AQ30" s="867"/>
      <c r="AR30" s="867"/>
      <c r="AS30" s="867"/>
      <c r="AT30" s="867"/>
      <c r="AU30" s="867" t="s">
        <v>552</v>
      </c>
      <c r="AV30" s="867"/>
      <c r="AW30" s="867"/>
      <c r="AX30" s="867"/>
      <c r="AY30" s="867"/>
      <c r="AZ30" s="868" t="s">
        <v>552</v>
      </c>
      <c r="BA30" s="868"/>
      <c r="BB30" s="868"/>
      <c r="BC30" s="868"/>
      <c r="BD30" s="868"/>
      <c r="BE30" s="869" t="s">
        <v>391</v>
      </c>
      <c r="BF30" s="869"/>
      <c r="BG30" s="869"/>
      <c r="BH30" s="869"/>
      <c r="BI30" s="870"/>
      <c r="BJ30" s="231"/>
      <c r="BK30" s="231"/>
      <c r="BL30" s="231"/>
      <c r="BM30" s="231"/>
      <c r="BN30" s="231"/>
      <c r="BO30" s="240"/>
      <c r="BP30" s="240"/>
      <c r="BQ30" s="237">
        <v>24</v>
      </c>
      <c r="BR30" s="238"/>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29"/>
    </row>
    <row r="31" spans="1:131" ht="26.25" customHeight="1" x14ac:dyDescent="0.15">
      <c r="A31" s="241">
        <v>4</v>
      </c>
      <c r="B31" s="817" t="s">
        <v>392</v>
      </c>
      <c r="C31" s="818"/>
      <c r="D31" s="818"/>
      <c r="E31" s="818"/>
      <c r="F31" s="818"/>
      <c r="G31" s="818"/>
      <c r="H31" s="818"/>
      <c r="I31" s="818"/>
      <c r="J31" s="818"/>
      <c r="K31" s="818"/>
      <c r="L31" s="818"/>
      <c r="M31" s="818"/>
      <c r="N31" s="818"/>
      <c r="O31" s="818"/>
      <c r="P31" s="819"/>
      <c r="Q31" s="820">
        <v>722</v>
      </c>
      <c r="R31" s="821"/>
      <c r="S31" s="821"/>
      <c r="T31" s="821"/>
      <c r="U31" s="821"/>
      <c r="V31" s="821">
        <v>707</v>
      </c>
      <c r="W31" s="821"/>
      <c r="X31" s="821"/>
      <c r="Y31" s="821"/>
      <c r="Z31" s="821"/>
      <c r="AA31" s="821">
        <v>15</v>
      </c>
      <c r="AB31" s="821"/>
      <c r="AC31" s="821"/>
      <c r="AD31" s="821"/>
      <c r="AE31" s="822"/>
      <c r="AF31" s="823">
        <v>226</v>
      </c>
      <c r="AG31" s="824"/>
      <c r="AH31" s="824"/>
      <c r="AI31" s="824"/>
      <c r="AJ31" s="825"/>
      <c r="AK31" s="871">
        <v>105</v>
      </c>
      <c r="AL31" s="867"/>
      <c r="AM31" s="867"/>
      <c r="AN31" s="867"/>
      <c r="AO31" s="867"/>
      <c r="AP31" s="867">
        <v>2033</v>
      </c>
      <c r="AQ31" s="867"/>
      <c r="AR31" s="867"/>
      <c r="AS31" s="867"/>
      <c r="AT31" s="867"/>
      <c r="AU31" s="867" t="s">
        <v>552</v>
      </c>
      <c r="AV31" s="867"/>
      <c r="AW31" s="867"/>
      <c r="AX31" s="867"/>
      <c r="AY31" s="867"/>
      <c r="AZ31" s="868" t="s">
        <v>552</v>
      </c>
      <c r="BA31" s="868"/>
      <c r="BB31" s="868"/>
      <c r="BC31" s="868"/>
      <c r="BD31" s="868"/>
      <c r="BE31" s="869" t="s">
        <v>391</v>
      </c>
      <c r="BF31" s="869"/>
      <c r="BG31" s="869"/>
      <c r="BH31" s="869"/>
      <c r="BI31" s="870"/>
      <c r="BJ31" s="231"/>
      <c r="BK31" s="231"/>
      <c r="BL31" s="231"/>
      <c r="BM31" s="231"/>
      <c r="BN31" s="231"/>
      <c r="BO31" s="240"/>
      <c r="BP31" s="240"/>
      <c r="BQ31" s="237">
        <v>25</v>
      </c>
      <c r="BR31" s="238"/>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29"/>
    </row>
    <row r="32" spans="1:131" ht="26.25" customHeight="1" x14ac:dyDescent="0.15">
      <c r="A32" s="241">
        <v>5</v>
      </c>
      <c r="B32" s="817"/>
      <c r="C32" s="818"/>
      <c r="D32" s="818"/>
      <c r="E32" s="818"/>
      <c r="F32" s="818"/>
      <c r="G32" s="818"/>
      <c r="H32" s="818"/>
      <c r="I32" s="818"/>
      <c r="J32" s="818"/>
      <c r="K32" s="818"/>
      <c r="L32" s="818"/>
      <c r="M32" s="818"/>
      <c r="N32" s="818"/>
      <c r="O32" s="818"/>
      <c r="P32" s="819"/>
      <c r="Q32" s="820"/>
      <c r="R32" s="821"/>
      <c r="S32" s="821"/>
      <c r="T32" s="821"/>
      <c r="U32" s="821"/>
      <c r="V32" s="821"/>
      <c r="W32" s="821"/>
      <c r="X32" s="821"/>
      <c r="Y32" s="821"/>
      <c r="Z32" s="821"/>
      <c r="AA32" s="821"/>
      <c r="AB32" s="821"/>
      <c r="AC32" s="821"/>
      <c r="AD32" s="821"/>
      <c r="AE32" s="822"/>
      <c r="AF32" s="823"/>
      <c r="AG32" s="824"/>
      <c r="AH32" s="824"/>
      <c r="AI32" s="824"/>
      <c r="AJ32" s="825"/>
      <c r="AK32" s="871"/>
      <c r="AL32" s="867"/>
      <c r="AM32" s="867"/>
      <c r="AN32" s="867"/>
      <c r="AO32" s="867"/>
      <c r="AP32" s="867"/>
      <c r="AQ32" s="867"/>
      <c r="AR32" s="867"/>
      <c r="AS32" s="867"/>
      <c r="AT32" s="867"/>
      <c r="AU32" s="867"/>
      <c r="AV32" s="867"/>
      <c r="AW32" s="867"/>
      <c r="AX32" s="867"/>
      <c r="AY32" s="867"/>
      <c r="AZ32" s="868"/>
      <c r="BA32" s="868"/>
      <c r="BB32" s="868"/>
      <c r="BC32" s="868"/>
      <c r="BD32" s="868"/>
      <c r="BE32" s="869"/>
      <c r="BF32" s="869"/>
      <c r="BG32" s="869"/>
      <c r="BH32" s="869"/>
      <c r="BI32" s="870"/>
      <c r="BJ32" s="231"/>
      <c r="BK32" s="231"/>
      <c r="BL32" s="231"/>
      <c r="BM32" s="231"/>
      <c r="BN32" s="231"/>
      <c r="BO32" s="240"/>
      <c r="BP32" s="240"/>
      <c r="BQ32" s="237">
        <v>26</v>
      </c>
      <c r="BR32" s="238"/>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29"/>
    </row>
    <row r="33" spans="1:131" ht="26.25" customHeight="1" x14ac:dyDescent="0.15">
      <c r="A33" s="241">
        <v>6</v>
      </c>
      <c r="B33" s="817"/>
      <c r="C33" s="818"/>
      <c r="D33" s="818"/>
      <c r="E33" s="818"/>
      <c r="F33" s="818"/>
      <c r="G33" s="818"/>
      <c r="H33" s="818"/>
      <c r="I33" s="818"/>
      <c r="J33" s="818"/>
      <c r="K33" s="818"/>
      <c r="L33" s="818"/>
      <c r="M33" s="818"/>
      <c r="N33" s="818"/>
      <c r="O33" s="818"/>
      <c r="P33" s="819"/>
      <c r="Q33" s="820"/>
      <c r="R33" s="821"/>
      <c r="S33" s="821"/>
      <c r="T33" s="821"/>
      <c r="U33" s="821"/>
      <c r="V33" s="821"/>
      <c r="W33" s="821"/>
      <c r="X33" s="821"/>
      <c r="Y33" s="821"/>
      <c r="Z33" s="821"/>
      <c r="AA33" s="821"/>
      <c r="AB33" s="821"/>
      <c r="AC33" s="821"/>
      <c r="AD33" s="821"/>
      <c r="AE33" s="822"/>
      <c r="AF33" s="823"/>
      <c r="AG33" s="824"/>
      <c r="AH33" s="824"/>
      <c r="AI33" s="824"/>
      <c r="AJ33" s="825"/>
      <c r="AK33" s="871"/>
      <c r="AL33" s="867"/>
      <c r="AM33" s="867"/>
      <c r="AN33" s="867"/>
      <c r="AO33" s="867"/>
      <c r="AP33" s="867"/>
      <c r="AQ33" s="867"/>
      <c r="AR33" s="867"/>
      <c r="AS33" s="867"/>
      <c r="AT33" s="867"/>
      <c r="AU33" s="867"/>
      <c r="AV33" s="867"/>
      <c r="AW33" s="867"/>
      <c r="AX33" s="867"/>
      <c r="AY33" s="867"/>
      <c r="AZ33" s="868"/>
      <c r="BA33" s="868"/>
      <c r="BB33" s="868"/>
      <c r="BC33" s="868"/>
      <c r="BD33" s="868"/>
      <c r="BE33" s="869"/>
      <c r="BF33" s="869"/>
      <c r="BG33" s="869"/>
      <c r="BH33" s="869"/>
      <c r="BI33" s="870"/>
      <c r="BJ33" s="231"/>
      <c r="BK33" s="231"/>
      <c r="BL33" s="231"/>
      <c r="BM33" s="231"/>
      <c r="BN33" s="231"/>
      <c r="BO33" s="240"/>
      <c r="BP33" s="240"/>
      <c r="BQ33" s="237">
        <v>27</v>
      </c>
      <c r="BR33" s="238"/>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29"/>
    </row>
    <row r="34" spans="1:131" ht="26.25" customHeight="1" x14ac:dyDescent="0.15">
      <c r="A34" s="241">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22"/>
      <c r="AF34" s="823"/>
      <c r="AG34" s="824"/>
      <c r="AH34" s="824"/>
      <c r="AI34" s="824"/>
      <c r="AJ34" s="825"/>
      <c r="AK34" s="871"/>
      <c r="AL34" s="867"/>
      <c r="AM34" s="867"/>
      <c r="AN34" s="867"/>
      <c r="AO34" s="867"/>
      <c r="AP34" s="867"/>
      <c r="AQ34" s="867"/>
      <c r="AR34" s="867"/>
      <c r="AS34" s="867"/>
      <c r="AT34" s="867"/>
      <c r="AU34" s="867"/>
      <c r="AV34" s="867"/>
      <c r="AW34" s="867"/>
      <c r="AX34" s="867"/>
      <c r="AY34" s="867"/>
      <c r="AZ34" s="868"/>
      <c r="BA34" s="868"/>
      <c r="BB34" s="868"/>
      <c r="BC34" s="868"/>
      <c r="BD34" s="868"/>
      <c r="BE34" s="869"/>
      <c r="BF34" s="869"/>
      <c r="BG34" s="869"/>
      <c r="BH34" s="869"/>
      <c r="BI34" s="870"/>
      <c r="BJ34" s="231"/>
      <c r="BK34" s="231"/>
      <c r="BL34" s="231"/>
      <c r="BM34" s="231"/>
      <c r="BN34" s="231"/>
      <c r="BO34" s="240"/>
      <c r="BP34" s="240"/>
      <c r="BQ34" s="237">
        <v>28</v>
      </c>
      <c r="BR34" s="238"/>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29"/>
    </row>
    <row r="35" spans="1:131" ht="26.25" customHeight="1" x14ac:dyDescent="0.15">
      <c r="A35" s="241">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22"/>
      <c r="AF35" s="823"/>
      <c r="AG35" s="824"/>
      <c r="AH35" s="824"/>
      <c r="AI35" s="824"/>
      <c r="AJ35" s="825"/>
      <c r="AK35" s="871"/>
      <c r="AL35" s="867"/>
      <c r="AM35" s="867"/>
      <c r="AN35" s="867"/>
      <c r="AO35" s="867"/>
      <c r="AP35" s="867"/>
      <c r="AQ35" s="867"/>
      <c r="AR35" s="867"/>
      <c r="AS35" s="867"/>
      <c r="AT35" s="867"/>
      <c r="AU35" s="867"/>
      <c r="AV35" s="867"/>
      <c r="AW35" s="867"/>
      <c r="AX35" s="867"/>
      <c r="AY35" s="867"/>
      <c r="AZ35" s="868"/>
      <c r="BA35" s="868"/>
      <c r="BB35" s="868"/>
      <c r="BC35" s="868"/>
      <c r="BD35" s="868"/>
      <c r="BE35" s="869"/>
      <c r="BF35" s="869"/>
      <c r="BG35" s="869"/>
      <c r="BH35" s="869"/>
      <c r="BI35" s="870"/>
      <c r="BJ35" s="231"/>
      <c r="BK35" s="231"/>
      <c r="BL35" s="231"/>
      <c r="BM35" s="231"/>
      <c r="BN35" s="231"/>
      <c r="BO35" s="240"/>
      <c r="BP35" s="240"/>
      <c r="BQ35" s="237">
        <v>29</v>
      </c>
      <c r="BR35" s="238"/>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29"/>
    </row>
    <row r="36" spans="1:131" ht="26.25" customHeight="1" x14ac:dyDescent="0.15">
      <c r="A36" s="241">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1"/>
      <c r="BK36" s="231"/>
      <c r="BL36" s="231"/>
      <c r="BM36" s="231"/>
      <c r="BN36" s="231"/>
      <c r="BO36" s="240"/>
      <c r="BP36" s="240"/>
      <c r="BQ36" s="237">
        <v>30</v>
      </c>
      <c r="BR36" s="238"/>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29"/>
    </row>
    <row r="37" spans="1:131" ht="26.25" customHeight="1" x14ac:dyDescent="0.15">
      <c r="A37" s="241">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1"/>
      <c r="BK37" s="231"/>
      <c r="BL37" s="231"/>
      <c r="BM37" s="231"/>
      <c r="BN37" s="231"/>
      <c r="BO37" s="240"/>
      <c r="BP37" s="240"/>
      <c r="BQ37" s="237">
        <v>31</v>
      </c>
      <c r="BR37" s="238"/>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29"/>
    </row>
    <row r="38" spans="1:131" ht="26.25" customHeight="1" x14ac:dyDescent="0.15">
      <c r="A38" s="241">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1"/>
      <c r="BK38" s="231"/>
      <c r="BL38" s="231"/>
      <c r="BM38" s="231"/>
      <c r="BN38" s="231"/>
      <c r="BO38" s="240"/>
      <c r="BP38" s="240"/>
      <c r="BQ38" s="237">
        <v>32</v>
      </c>
      <c r="BR38" s="238"/>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29"/>
    </row>
    <row r="39" spans="1:131" ht="26.25" customHeight="1" x14ac:dyDescent="0.15">
      <c r="A39" s="241">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1"/>
      <c r="BK39" s="231"/>
      <c r="BL39" s="231"/>
      <c r="BM39" s="231"/>
      <c r="BN39" s="231"/>
      <c r="BO39" s="240"/>
      <c r="BP39" s="240"/>
      <c r="BQ39" s="237">
        <v>33</v>
      </c>
      <c r="BR39" s="238"/>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29"/>
    </row>
    <row r="40" spans="1:131" ht="26.25" customHeight="1" x14ac:dyDescent="0.15">
      <c r="A40" s="237">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1"/>
      <c r="BK40" s="231"/>
      <c r="BL40" s="231"/>
      <c r="BM40" s="231"/>
      <c r="BN40" s="231"/>
      <c r="BO40" s="240"/>
      <c r="BP40" s="240"/>
      <c r="BQ40" s="237">
        <v>34</v>
      </c>
      <c r="BR40" s="238"/>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29"/>
    </row>
    <row r="41" spans="1:131" ht="26.25" customHeight="1" x14ac:dyDescent="0.15">
      <c r="A41" s="237">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1"/>
      <c r="BK41" s="231"/>
      <c r="BL41" s="231"/>
      <c r="BM41" s="231"/>
      <c r="BN41" s="231"/>
      <c r="BO41" s="240"/>
      <c r="BP41" s="240"/>
      <c r="BQ41" s="237">
        <v>35</v>
      </c>
      <c r="BR41" s="238"/>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29"/>
    </row>
    <row r="42" spans="1:131" ht="26.25" customHeight="1" x14ac:dyDescent="0.15">
      <c r="A42" s="237">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1"/>
      <c r="BK42" s="231"/>
      <c r="BL42" s="231"/>
      <c r="BM42" s="231"/>
      <c r="BN42" s="231"/>
      <c r="BO42" s="240"/>
      <c r="BP42" s="240"/>
      <c r="BQ42" s="237">
        <v>36</v>
      </c>
      <c r="BR42" s="238"/>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29"/>
    </row>
    <row r="43" spans="1:131" ht="26.25" customHeight="1" x14ac:dyDescent="0.15">
      <c r="A43" s="237">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1"/>
      <c r="BK43" s="231"/>
      <c r="BL43" s="231"/>
      <c r="BM43" s="231"/>
      <c r="BN43" s="231"/>
      <c r="BO43" s="240"/>
      <c r="BP43" s="240"/>
      <c r="BQ43" s="237">
        <v>37</v>
      </c>
      <c r="BR43" s="238"/>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29"/>
    </row>
    <row r="44" spans="1:131" ht="26.25" customHeight="1" x14ac:dyDescent="0.15">
      <c r="A44" s="237">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1"/>
      <c r="BK44" s="231"/>
      <c r="BL44" s="231"/>
      <c r="BM44" s="231"/>
      <c r="BN44" s="231"/>
      <c r="BO44" s="240"/>
      <c r="BP44" s="240"/>
      <c r="BQ44" s="237">
        <v>38</v>
      </c>
      <c r="BR44" s="238"/>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29"/>
    </row>
    <row r="45" spans="1:131" ht="26.25" customHeight="1" x14ac:dyDescent="0.15">
      <c r="A45" s="237">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1"/>
      <c r="BK45" s="231"/>
      <c r="BL45" s="231"/>
      <c r="BM45" s="231"/>
      <c r="BN45" s="231"/>
      <c r="BO45" s="240"/>
      <c r="BP45" s="240"/>
      <c r="BQ45" s="237">
        <v>39</v>
      </c>
      <c r="BR45" s="238"/>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29"/>
    </row>
    <row r="46" spans="1:131" ht="26.25" customHeight="1" x14ac:dyDescent="0.15">
      <c r="A46" s="237">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1"/>
      <c r="BK46" s="231"/>
      <c r="BL46" s="231"/>
      <c r="BM46" s="231"/>
      <c r="BN46" s="231"/>
      <c r="BO46" s="240"/>
      <c r="BP46" s="240"/>
      <c r="BQ46" s="237">
        <v>40</v>
      </c>
      <c r="BR46" s="238"/>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29"/>
    </row>
    <row r="47" spans="1:131" ht="26.25" customHeight="1" x14ac:dyDescent="0.15">
      <c r="A47" s="237">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1"/>
      <c r="BK47" s="231"/>
      <c r="BL47" s="231"/>
      <c r="BM47" s="231"/>
      <c r="BN47" s="231"/>
      <c r="BO47" s="240"/>
      <c r="BP47" s="240"/>
      <c r="BQ47" s="237">
        <v>41</v>
      </c>
      <c r="BR47" s="238"/>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29"/>
    </row>
    <row r="48" spans="1:131" ht="26.25" customHeight="1" x14ac:dyDescent="0.15">
      <c r="A48" s="237">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1"/>
      <c r="BK48" s="231"/>
      <c r="BL48" s="231"/>
      <c r="BM48" s="231"/>
      <c r="BN48" s="231"/>
      <c r="BO48" s="240"/>
      <c r="BP48" s="240"/>
      <c r="BQ48" s="237">
        <v>42</v>
      </c>
      <c r="BR48" s="238"/>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29"/>
    </row>
    <row r="49" spans="1:131" ht="26.25" customHeight="1" x14ac:dyDescent="0.15">
      <c r="A49" s="237">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1"/>
      <c r="BK49" s="231"/>
      <c r="BL49" s="231"/>
      <c r="BM49" s="231"/>
      <c r="BN49" s="231"/>
      <c r="BO49" s="240"/>
      <c r="BP49" s="240"/>
      <c r="BQ49" s="237">
        <v>43</v>
      </c>
      <c r="BR49" s="238"/>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29"/>
    </row>
    <row r="50" spans="1:131" ht="26.25" customHeight="1" x14ac:dyDescent="0.15">
      <c r="A50" s="237">
        <v>23</v>
      </c>
      <c r="B50" s="817"/>
      <c r="C50" s="818"/>
      <c r="D50" s="818"/>
      <c r="E50" s="818"/>
      <c r="F50" s="818"/>
      <c r="G50" s="818"/>
      <c r="H50" s="818"/>
      <c r="I50" s="818"/>
      <c r="J50" s="818"/>
      <c r="K50" s="818"/>
      <c r="L50" s="818"/>
      <c r="M50" s="818"/>
      <c r="N50" s="818"/>
      <c r="O50" s="818"/>
      <c r="P50" s="819"/>
      <c r="Q50" s="872"/>
      <c r="R50" s="873"/>
      <c r="S50" s="873"/>
      <c r="T50" s="873"/>
      <c r="U50" s="873"/>
      <c r="V50" s="873"/>
      <c r="W50" s="873"/>
      <c r="X50" s="873"/>
      <c r="Y50" s="873"/>
      <c r="Z50" s="873"/>
      <c r="AA50" s="873"/>
      <c r="AB50" s="873"/>
      <c r="AC50" s="873"/>
      <c r="AD50" s="873"/>
      <c r="AE50" s="874"/>
      <c r="AF50" s="823"/>
      <c r="AG50" s="824"/>
      <c r="AH50" s="824"/>
      <c r="AI50" s="824"/>
      <c r="AJ50" s="825"/>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1"/>
      <c r="BK50" s="231"/>
      <c r="BL50" s="231"/>
      <c r="BM50" s="231"/>
      <c r="BN50" s="231"/>
      <c r="BO50" s="240"/>
      <c r="BP50" s="240"/>
      <c r="BQ50" s="237">
        <v>44</v>
      </c>
      <c r="BR50" s="238"/>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29"/>
    </row>
    <row r="51" spans="1:131" ht="26.25" customHeight="1" x14ac:dyDescent="0.15">
      <c r="A51" s="237">
        <v>24</v>
      </c>
      <c r="B51" s="817"/>
      <c r="C51" s="818"/>
      <c r="D51" s="818"/>
      <c r="E51" s="818"/>
      <c r="F51" s="818"/>
      <c r="G51" s="818"/>
      <c r="H51" s="818"/>
      <c r="I51" s="818"/>
      <c r="J51" s="818"/>
      <c r="K51" s="818"/>
      <c r="L51" s="818"/>
      <c r="M51" s="818"/>
      <c r="N51" s="818"/>
      <c r="O51" s="818"/>
      <c r="P51" s="819"/>
      <c r="Q51" s="872"/>
      <c r="R51" s="873"/>
      <c r="S51" s="873"/>
      <c r="T51" s="873"/>
      <c r="U51" s="873"/>
      <c r="V51" s="873"/>
      <c r="W51" s="873"/>
      <c r="X51" s="873"/>
      <c r="Y51" s="873"/>
      <c r="Z51" s="873"/>
      <c r="AA51" s="873"/>
      <c r="AB51" s="873"/>
      <c r="AC51" s="873"/>
      <c r="AD51" s="873"/>
      <c r="AE51" s="874"/>
      <c r="AF51" s="823"/>
      <c r="AG51" s="824"/>
      <c r="AH51" s="824"/>
      <c r="AI51" s="824"/>
      <c r="AJ51" s="825"/>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1"/>
      <c r="BK51" s="231"/>
      <c r="BL51" s="231"/>
      <c r="BM51" s="231"/>
      <c r="BN51" s="231"/>
      <c r="BO51" s="240"/>
      <c r="BP51" s="240"/>
      <c r="BQ51" s="237">
        <v>45</v>
      </c>
      <c r="BR51" s="238"/>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29"/>
    </row>
    <row r="52" spans="1:131" ht="26.25" customHeight="1" x14ac:dyDescent="0.15">
      <c r="A52" s="237">
        <v>25</v>
      </c>
      <c r="B52" s="817"/>
      <c r="C52" s="818"/>
      <c r="D52" s="818"/>
      <c r="E52" s="818"/>
      <c r="F52" s="818"/>
      <c r="G52" s="818"/>
      <c r="H52" s="818"/>
      <c r="I52" s="818"/>
      <c r="J52" s="818"/>
      <c r="K52" s="818"/>
      <c r="L52" s="818"/>
      <c r="M52" s="818"/>
      <c r="N52" s="818"/>
      <c r="O52" s="818"/>
      <c r="P52" s="819"/>
      <c r="Q52" s="872"/>
      <c r="R52" s="873"/>
      <c r="S52" s="873"/>
      <c r="T52" s="873"/>
      <c r="U52" s="873"/>
      <c r="V52" s="873"/>
      <c r="W52" s="873"/>
      <c r="X52" s="873"/>
      <c r="Y52" s="873"/>
      <c r="Z52" s="873"/>
      <c r="AA52" s="873"/>
      <c r="AB52" s="873"/>
      <c r="AC52" s="873"/>
      <c r="AD52" s="873"/>
      <c r="AE52" s="874"/>
      <c r="AF52" s="823"/>
      <c r="AG52" s="824"/>
      <c r="AH52" s="824"/>
      <c r="AI52" s="824"/>
      <c r="AJ52" s="825"/>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1"/>
      <c r="BK52" s="231"/>
      <c r="BL52" s="231"/>
      <c r="BM52" s="231"/>
      <c r="BN52" s="231"/>
      <c r="BO52" s="240"/>
      <c r="BP52" s="240"/>
      <c r="BQ52" s="237">
        <v>46</v>
      </c>
      <c r="BR52" s="238"/>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29"/>
    </row>
    <row r="53" spans="1:131" ht="26.25" customHeight="1" x14ac:dyDescent="0.15">
      <c r="A53" s="237">
        <v>26</v>
      </c>
      <c r="B53" s="817"/>
      <c r="C53" s="818"/>
      <c r="D53" s="818"/>
      <c r="E53" s="818"/>
      <c r="F53" s="818"/>
      <c r="G53" s="818"/>
      <c r="H53" s="818"/>
      <c r="I53" s="818"/>
      <c r="J53" s="818"/>
      <c r="K53" s="818"/>
      <c r="L53" s="818"/>
      <c r="M53" s="818"/>
      <c r="N53" s="818"/>
      <c r="O53" s="818"/>
      <c r="P53" s="819"/>
      <c r="Q53" s="872"/>
      <c r="R53" s="873"/>
      <c r="S53" s="873"/>
      <c r="T53" s="873"/>
      <c r="U53" s="873"/>
      <c r="V53" s="873"/>
      <c r="W53" s="873"/>
      <c r="X53" s="873"/>
      <c r="Y53" s="873"/>
      <c r="Z53" s="873"/>
      <c r="AA53" s="873"/>
      <c r="AB53" s="873"/>
      <c r="AC53" s="873"/>
      <c r="AD53" s="873"/>
      <c r="AE53" s="874"/>
      <c r="AF53" s="823"/>
      <c r="AG53" s="824"/>
      <c r="AH53" s="824"/>
      <c r="AI53" s="824"/>
      <c r="AJ53" s="825"/>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1"/>
      <c r="BK53" s="231"/>
      <c r="BL53" s="231"/>
      <c r="BM53" s="231"/>
      <c r="BN53" s="231"/>
      <c r="BO53" s="240"/>
      <c r="BP53" s="240"/>
      <c r="BQ53" s="237">
        <v>47</v>
      </c>
      <c r="BR53" s="238"/>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29"/>
    </row>
    <row r="54" spans="1:131" ht="26.25" customHeight="1" x14ac:dyDescent="0.15">
      <c r="A54" s="237">
        <v>27</v>
      </c>
      <c r="B54" s="817"/>
      <c r="C54" s="818"/>
      <c r="D54" s="818"/>
      <c r="E54" s="818"/>
      <c r="F54" s="818"/>
      <c r="G54" s="818"/>
      <c r="H54" s="818"/>
      <c r="I54" s="818"/>
      <c r="J54" s="818"/>
      <c r="K54" s="818"/>
      <c r="L54" s="818"/>
      <c r="M54" s="818"/>
      <c r="N54" s="818"/>
      <c r="O54" s="818"/>
      <c r="P54" s="819"/>
      <c r="Q54" s="872"/>
      <c r="R54" s="873"/>
      <c r="S54" s="873"/>
      <c r="T54" s="873"/>
      <c r="U54" s="873"/>
      <c r="V54" s="873"/>
      <c r="W54" s="873"/>
      <c r="X54" s="873"/>
      <c r="Y54" s="873"/>
      <c r="Z54" s="873"/>
      <c r="AA54" s="873"/>
      <c r="AB54" s="873"/>
      <c r="AC54" s="873"/>
      <c r="AD54" s="873"/>
      <c r="AE54" s="874"/>
      <c r="AF54" s="823"/>
      <c r="AG54" s="824"/>
      <c r="AH54" s="824"/>
      <c r="AI54" s="824"/>
      <c r="AJ54" s="825"/>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1"/>
      <c r="BK54" s="231"/>
      <c r="BL54" s="231"/>
      <c r="BM54" s="231"/>
      <c r="BN54" s="231"/>
      <c r="BO54" s="240"/>
      <c r="BP54" s="240"/>
      <c r="BQ54" s="237">
        <v>48</v>
      </c>
      <c r="BR54" s="238"/>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29"/>
    </row>
    <row r="55" spans="1:131" ht="26.25" customHeight="1" x14ac:dyDescent="0.15">
      <c r="A55" s="237">
        <v>28</v>
      </c>
      <c r="B55" s="817"/>
      <c r="C55" s="818"/>
      <c r="D55" s="818"/>
      <c r="E55" s="818"/>
      <c r="F55" s="818"/>
      <c r="G55" s="818"/>
      <c r="H55" s="818"/>
      <c r="I55" s="818"/>
      <c r="J55" s="818"/>
      <c r="K55" s="818"/>
      <c r="L55" s="818"/>
      <c r="M55" s="818"/>
      <c r="N55" s="818"/>
      <c r="O55" s="818"/>
      <c r="P55" s="819"/>
      <c r="Q55" s="872"/>
      <c r="R55" s="873"/>
      <c r="S55" s="873"/>
      <c r="T55" s="873"/>
      <c r="U55" s="873"/>
      <c r="V55" s="873"/>
      <c r="W55" s="873"/>
      <c r="X55" s="873"/>
      <c r="Y55" s="873"/>
      <c r="Z55" s="873"/>
      <c r="AA55" s="873"/>
      <c r="AB55" s="873"/>
      <c r="AC55" s="873"/>
      <c r="AD55" s="873"/>
      <c r="AE55" s="874"/>
      <c r="AF55" s="823"/>
      <c r="AG55" s="824"/>
      <c r="AH55" s="824"/>
      <c r="AI55" s="824"/>
      <c r="AJ55" s="825"/>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1"/>
      <c r="BK55" s="231"/>
      <c r="BL55" s="231"/>
      <c r="BM55" s="231"/>
      <c r="BN55" s="231"/>
      <c r="BO55" s="240"/>
      <c r="BP55" s="240"/>
      <c r="BQ55" s="237">
        <v>49</v>
      </c>
      <c r="BR55" s="238"/>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29"/>
    </row>
    <row r="56" spans="1:131" ht="26.25" customHeight="1" x14ac:dyDescent="0.15">
      <c r="A56" s="237">
        <v>29</v>
      </c>
      <c r="B56" s="817"/>
      <c r="C56" s="818"/>
      <c r="D56" s="818"/>
      <c r="E56" s="818"/>
      <c r="F56" s="818"/>
      <c r="G56" s="818"/>
      <c r="H56" s="818"/>
      <c r="I56" s="818"/>
      <c r="J56" s="818"/>
      <c r="K56" s="818"/>
      <c r="L56" s="818"/>
      <c r="M56" s="818"/>
      <c r="N56" s="818"/>
      <c r="O56" s="818"/>
      <c r="P56" s="819"/>
      <c r="Q56" s="872"/>
      <c r="R56" s="873"/>
      <c r="S56" s="873"/>
      <c r="T56" s="873"/>
      <c r="U56" s="873"/>
      <c r="V56" s="873"/>
      <c r="W56" s="873"/>
      <c r="X56" s="873"/>
      <c r="Y56" s="873"/>
      <c r="Z56" s="873"/>
      <c r="AA56" s="873"/>
      <c r="AB56" s="873"/>
      <c r="AC56" s="873"/>
      <c r="AD56" s="873"/>
      <c r="AE56" s="874"/>
      <c r="AF56" s="823"/>
      <c r="AG56" s="824"/>
      <c r="AH56" s="824"/>
      <c r="AI56" s="824"/>
      <c r="AJ56" s="825"/>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1"/>
      <c r="BK56" s="231"/>
      <c r="BL56" s="231"/>
      <c r="BM56" s="231"/>
      <c r="BN56" s="231"/>
      <c r="BO56" s="240"/>
      <c r="BP56" s="240"/>
      <c r="BQ56" s="237">
        <v>50</v>
      </c>
      <c r="BR56" s="238"/>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29"/>
    </row>
    <row r="57" spans="1:131" ht="26.25" customHeight="1" x14ac:dyDescent="0.15">
      <c r="A57" s="237">
        <v>30</v>
      </c>
      <c r="B57" s="817"/>
      <c r="C57" s="818"/>
      <c r="D57" s="818"/>
      <c r="E57" s="818"/>
      <c r="F57" s="818"/>
      <c r="G57" s="818"/>
      <c r="H57" s="818"/>
      <c r="I57" s="818"/>
      <c r="J57" s="818"/>
      <c r="K57" s="818"/>
      <c r="L57" s="818"/>
      <c r="M57" s="818"/>
      <c r="N57" s="818"/>
      <c r="O57" s="818"/>
      <c r="P57" s="819"/>
      <c r="Q57" s="872"/>
      <c r="R57" s="873"/>
      <c r="S57" s="873"/>
      <c r="T57" s="873"/>
      <c r="U57" s="873"/>
      <c r="V57" s="873"/>
      <c r="W57" s="873"/>
      <c r="X57" s="873"/>
      <c r="Y57" s="873"/>
      <c r="Z57" s="873"/>
      <c r="AA57" s="873"/>
      <c r="AB57" s="873"/>
      <c r="AC57" s="873"/>
      <c r="AD57" s="873"/>
      <c r="AE57" s="874"/>
      <c r="AF57" s="823"/>
      <c r="AG57" s="824"/>
      <c r="AH57" s="824"/>
      <c r="AI57" s="824"/>
      <c r="AJ57" s="825"/>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1"/>
      <c r="BK57" s="231"/>
      <c r="BL57" s="231"/>
      <c r="BM57" s="231"/>
      <c r="BN57" s="231"/>
      <c r="BO57" s="240"/>
      <c r="BP57" s="240"/>
      <c r="BQ57" s="237">
        <v>51</v>
      </c>
      <c r="BR57" s="238"/>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29"/>
    </row>
    <row r="58" spans="1:131" ht="26.25" customHeight="1" x14ac:dyDescent="0.15">
      <c r="A58" s="237">
        <v>31</v>
      </c>
      <c r="B58" s="817"/>
      <c r="C58" s="818"/>
      <c r="D58" s="818"/>
      <c r="E58" s="818"/>
      <c r="F58" s="818"/>
      <c r="G58" s="818"/>
      <c r="H58" s="818"/>
      <c r="I58" s="818"/>
      <c r="J58" s="818"/>
      <c r="K58" s="818"/>
      <c r="L58" s="818"/>
      <c r="M58" s="818"/>
      <c r="N58" s="818"/>
      <c r="O58" s="818"/>
      <c r="P58" s="819"/>
      <c r="Q58" s="872"/>
      <c r="R58" s="873"/>
      <c r="S58" s="873"/>
      <c r="T58" s="873"/>
      <c r="U58" s="873"/>
      <c r="V58" s="873"/>
      <c r="W58" s="873"/>
      <c r="X58" s="873"/>
      <c r="Y58" s="873"/>
      <c r="Z58" s="873"/>
      <c r="AA58" s="873"/>
      <c r="AB58" s="873"/>
      <c r="AC58" s="873"/>
      <c r="AD58" s="873"/>
      <c r="AE58" s="874"/>
      <c r="AF58" s="823"/>
      <c r="AG58" s="824"/>
      <c r="AH58" s="824"/>
      <c r="AI58" s="824"/>
      <c r="AJ58" s="825"/>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1"/>
      <c r="BK58" s="231"/>
      <c r="BL58" s="231"/>
      <c r="BM58" s="231"/>
      <c r="BN58" s="231"/>
      <c r="BO58" s="240"/>
      <c r="BP58" s="240"/>
      <c r="BQ58" s="237">
        <v>52</v>
      </c>
      <c r="BR58" s="238"/>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29"/>
    </row>
    <row r="59" spans="1:131" ht="26.25" customHeight="1" x14ac:dyDescent="0.15">
      <c r="A59" s="237">
        <v>32</v>
      </c>
      <c r="B59" s="817"/>
      <c r="C59" s="818"/>
      <c r="D59" s="818"/>
      <c r="E59" s="818"/>
      <c r="F59" s="818"/>
      <c r="G59" s="818"/>
      <c r="H59" s="818"/>
      <c r="I59" s="818"/>
      <c r="J59" s="818"/>
      <c r="K59" s="818"/>
      <c r="L59" s="818"/>
      <c r="M59" s="818"/>
      <c r="N59" s="818"/>
      <c r="O59" s="818"/>
      <c r="P59" s="819"/>
      <c r="Q59" s="872"/>
      <c r="R59" s="873"/>
      <c r="S59" s="873"/>
      <c r="T59" s="873"/>
      <c r="U59" s="873"/>
      <c r="V59" s="873"/>
      <c r="W59" s="873"/>
      <c r="X59" s="873"/>
      <c r="Y59" s="873"/>
      <c r="Z59" s="873"/>
      <c r="AA59" s="873"/>
      <c r="AB59" s="873"/>
      <c r="AC59" s="873"/>
      <c r="AD59" s="873"/>
      <c r="AE59" s="874"/>
      <c r="AF59" s="823"/>
      <c r="AG59" s="824"/>
      <c r="AH59" s="824"/>
      <c r="AI59" s="824"/>
      <c r="AJ59" s="825"/>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1"/>
      <c r="BK59" s="231"/>
      <c r="BL59" s="231"/>
      <c r="BM59" s="231"/>
      <c r="BN59" s="231"/>
      <c r="BO59" s="240"/>
      <c r="BP59" s="240"/>
      <c r="BQ59" s="237">
        <v>53</v>
      </c>
      <c r="BR59" s="238"/>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29"/>
    </row>
    <row r="60" spans="1:131" ht="26.25" customHeight="1" x14ac:dyDescent="0.15">
      <c r="A60" s="237">
        <v>33</v>
      </c>
      <c r="B60" s="817"/>
      <c r="C60" s="818"/>
      <c r="D60" s="818"/>
      <c r="E60" s="818"/>
      <c r="F60" s="818"/>
      <c r="G60" s="818"/>
      <c r="H60" s="818"/>
      <c r="I60" s="818"/>
      <c r="J60" s="818"/>
      <c r="K60" s="818"/>
      <c r="L60" s="818"/>
      <c r="M60" s="818"/>
      <c r="N60" s="818"/>
      <c r="O60" s="818"/>
      <c r="P60" s="819"/>
      <c r="Q60" s="872"/>
      <c r="R60" s="873"/>
      <c r="S60" s="873"/>
      <c r="T60" s="873"/>
      <c r="U60" s="873"/>
      <c r="V60" s="873"/>
      <c r="W60" s="873"/>
      <c r="X60" s="873"/>
      <c r="Y60" s="873"/>
      <c r="Z60" s="873"/>
      <c r="AA60" s="873"/>
      <c r="AB60" s="873"/>
      <c r="AC60" s="873"/>
      <c r="AD60" s="873"/>
      <c r="AE60" s="874"/>
      <c r="AF60" s="823"/>
      <c r="AG60" s="824"/>
      <c r="AH60" s="824"/>
      <c r="AI60" s="824"/>
      <c r="AJ60" s="825"/>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1"/>
      <c r="BK60" s="231"/>
      <c r="BL60" s="231"/>
      <c r="BM60" s="231"/>
      <c r="BN60" s="231"/>
      <c r="BO60" s="240"/>
      <c r="BP60" s="240"/>
      <c r="BQ60" s="237">
        <v>54</v>
      </c>
      <c r="BR60" s="238"/>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29"/>
    </row>
    <row r="61" spans="1:131" ht="26.25" customHeight="1" thickBot="1" x14ac:dyDescent="0.2">
      <c r="A61" s="237">
        <v>34</v>
      </c>
      <c r="B61" s="817"/>
      <c r="C61" s="818"/>
      <c r="D61" s="818"/>
      <c r="E61" s="818"/>
      <c r="F61" s="818"/>
      <c r="G61" s="818"/>
      <c r="H61" s="818"/>
      <c r="I61" s="818"/>
      <c r="J61" s="818"/>
      <c r="K61" s="818"/>
      <c r="L61" s="818"/>
      <c r="M61" s="818"/>
      <c r="N61" s="818"/>
      <c r="O61" s="818"/>
      <c r="P61" s="819"/>
      <c r="Q61" s="872"/>
      <c r="R61" s="873"/>
      <c r="S61" s="873"/>
      <c r="T61" s="873"/>
      <c r="U61" s="873"/>
      <c r="V61" s="873"/>
      <c r="W61" s="873"/>
      <c r="X61" s="873"/>
      <c r="Y61" s="873"/>
      <c r="Z61" s="873"/>
      <c r="AA61" s="873"/>
      <c r="AB61" s="873"/>
      <c r="AC61" s="873"/>
      <c r="AD61" s="873"/>
      <c r="AE61" s="874"/>
      <c r="AF61" s="823"/>
      <c r="AG61" s="824"/>
      <c r="AH61" s="824"/>
      <c r="AI61" s="824"/>
      <c r="AJ61" s="825"/>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1"/>
      <c r="BK61" s="231"/>
      <c r="BL61" s="231"/>
      <c r="BM61" s="231"/>
      <c r="BN61" s="231"/>
      <c r="BO61" s="240"/>
      <c r="BP61" s="240"/>
      <c r="BQ61" s="237">
        <v>55</v>
      </c>
      <c r="BR61" s="238"/>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29"/>
    </row>
    <row r="62" spans="1:131" ht="26.25" customHeight="1" x14ac:dyDescent="0.15">
      <c r="A62" s="237">
        <v>35</v>
      </c>
      <c r="B62" s="817"/>
      <c r="C62" s="818"/>
      <c r="D62" s="818"/>
      <c r="E62" s="818"/>
      <c r="F62" s="818"/>
      <c r="G62" s="818"/>
      <c r="H62" s="818"/>
      <c r="I62" s="818"/>
      <c r="J62" s="818"/>
      <c r="K62" s="818"/>
      <c r="L62" s="818"/>
      <c r="M62" s="818"/>
      <c r="N62" s="818"/>
      <c r="O62" s="818"/>
      <c r="P62" s="819"/>
      <c r="Q62" s="872"/>
      <c r="R62" s="873"/>
      <c r="S62" s="873"/>
      <c r="T62" s="873"/>
      <c r="U62" s="873"/>
      <c r="V62" s="873"/>
      <c r="W62" s="873"/>
      <c r="X62" s="873"/>
      <c r="Y62" s="873"/>
      <c r="Z62" s="873"/>
      <c r="AA62" s="873"/>
      <c r="AB62" s="873"/>
      <c r="AC62" s="873"/>
      <c r="AD62" s="873"/>
      <c r="AE62" s="874"/>
      <c r="AF62" s="823"/>
      <c r="AG62" s="824"/>
      <c r="AH62" s="824"/>
      <c r="AI62" s="824"/>
      <c r="AJ62" s="825"/>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393</v>
      </c>
      <c r="BK62" s="843"/>
      <c r="BL62" s="843"/>
      <c r="BM62" s="843"/>
      <c r="BN62" s="844"/>
      <c r="BO62" s="240"/>
      <c r="BP62" s="240"/>
      <c r="BQ62" s="237">
        <v>56</v>
      </c>
      <c r="BR62" s="238"/>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29"/>
    </row>
    <row r="63" spans="1:131" ht="26.25" customHeight="1" thickBot="1" x14ac:dyDescent="0.2">
      <c r="A63" s="239" t="s">
        <v>376</v>
      </c>
      <c r="B63" s="826" t="s">
        <v>394</v>
      </c>
      <c r="C63" s="827"/>
      <c r="D63" s="827"/>
      <c r="E63" s="827"/>
      <c r="F63" s="827"/>
      <c r="G63" s="827"/>
      <c r="H63" s="827"/>
      <c r="I63" s="827"/>
      <c r="J63" s="827"/>
      <c r="K63" s="827"/>
      <c r="L63" s="827"/>
      <c r="M63" s="827"/>
      <c r="N63" s="827"/>
      <c r="O63" s="827"/>
      <c r="P63" s="828"/>
      <c r="Q63" s="877"/>
      <c r="R63" s="878"/>
      <c r="S63" s="878"/>
      <c r="T63" s="878"/>
      <c r="U63" s="878"/>
      <c r="V63" s="878"/>
      <c r="W63" s="878"/>
      <c r="X63" s="878"/>
      <c r="Y63" s="878"/>
      <c r="Z63" s="878"/>
      <c r="AA63" s="878"/>
      <c r="AB63" s="878"/>
      <c r="AC63" s="878"/>
      <c r="AD63" s="878"/>
      <c r="AE63" s="879"/>
      <c r="AF63" s="880">
        <v>2485</v>
      </c>
      <c r="AG63" s="881"/>
      <c r="AH63" s="881"/>
      <c r="AI63" s="881"/>
      <c r="AJ63" s="882"/>
      <c r="AK63" s="883"/>
      <c r="AL63" s="878"/>
      <c r="AM63" s="878"/>
      <c r="AN63" s="878"/>
      <c r="AO63" s="878"/>
      <c r="AP63" s="881">
        <v>2258</v>
      </c>
      <c r="AQ63" s="881"/>
      <c r="AR63" s="881"/>
      <c r="AS63" s="881"/>
      <c r="AT63" s="881"/>
      <c r="AU63" s="881" t="s">
        <v>552</v>
      </c>
      <c r="AV63" s="881"/>
      <c r="AW63" s="881"/>
      <c r="AX63" s="881"/>
      <c r="AY63" s="881"/>
      <c r="AZ63" s="885"/>
      <c r="BA63" s="885"/>
      <c r="BB63" s="885"/>
      <c r="BC63" s="885"/>
      <c r="BD63" s="885"/>
      <c r="BE63" s="886"/>
      <c r="BF63" s="886"/>
      <c r="BG63" s="886"/>
      <c r="BH63" s="886"/>
      <c r="BI63" s="887"/>
      <c r="BJ63" s="888" t="s">
        <v>121</v>
      </c>
      <c r="BK63" s="889"/>
      <c r="BL63" s="889"/>
      <c r="BM63" s="889"/>
      <c r="BN63" s="890"/>
      <c r="BO63" s="240"/>
      <c r="BP63" s="240"/>
      <c r="BQ63" s="237">
        <v>57</v>
      </c>
      <c r="BR63" s="238"/>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29"/>
    </row>
    <row r="65" spans="1:131" ht="26.25" customHeight="1" thickBot="1" x14ac:dyDescent="0.2">
      <c r="A65" s="231" t="s">
        <v>395</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29"/>
    </row>
    <row r="66" spans="1:131" ht="26.25" customHeight="1" x14ac:dyDescent="0.15">
      <c r="A66" s="764" t="s">
        <v>396</v>
      </c>
      <c r="B66" s="765"/>
      <c r="C66" s="765"/>
      <c r="D66" s="765"/>
      <c r="E66" s="765"/>
      <c r="F66" s="765"/>
      <c r="G66" s="765"/>
      <c r="H66" s="765"/>
      <c r="I66" s="765"/>
      <c r="J66" s="765"/>
      <c r="K66" s="765"/>
      <c r="L66" s="765"/>
      <c r="M66" s="765"/>
      <c r="N66" s="765"/>
      <c r="O66" s="765"/>
      <c r="P66" s="766"/>
      <c r="Q66" s="770" t="s">
        <v>380</v>
      </c>
      <c r="R66" s="771"/>
      <c r="S66" s="771"/>
      <c r="T66" s="771"/>
      <c r="U66" s="772"/>
      <c r="V66" s="770" t="s">
        <v>381</v>
      </c>
      <c r="W66" s="771"/>
      <c r="X66" s="771"/>
      <c r="Y66" s="771"/>
      <c r="Z66" s="772"/>
      <c r="AA66" s="770" t="s">
        <v>382</v>
      </c>
      <c r="AB66" s="771"/>
      <c r="AC66" s="771"/>
      <c r="AD66" s="771"/>
      <c r="AE66" s="772"/>
      <c r="AF66" s="891" t="s">
        <v>383</v>
      </c>
      <c r="AG66" s="852"/>
      <c r="AH66" s="852"/>
      <c r="AI66" s="852"/>
      <c r="AJ66" s="892"/>
      <c r="AK66" s="770" t="s">
        <v>384</v>
      </c>
      <c r="AL66" s="765"/>
      <c r="AM66" s="765"/>
      <c r="AN66" s="765"/>
      <c r="AO66" s="766"/>
      <c r="AP66" s="770" t="s">
        <v>385</v>
      </c>
      <c r="AQ66" s="771"/>
      <c r="AR66" s="771"/>
      <c r="AS66" s="771"/>
      <c r="AT66" s="772"/>
      <c r="AU66" s="770" t="s">
        <v>397</v>
      </c>
      <c r="AV66" s="771"/>
      <c r="AW66" s="771"/>
      <c r="AX66" s="771"/>
      <c r="AY66" s="772"/>
      <c r="AZ66" s="770" t="s">
        <v>364</v>
      </c>
      <c r="BA66" s="771"/>
      <c r="BB66" s="771"/>
      <c r="BC66" s="771"/>
      <c r="BD66" s="777"/>
      <c r="BE66" s="240"/>
      <c r="BF66" s="240"/>
      <c r="BG66" s="240"/>
      <c r="BH66" s="240"/>
      <c r="BI66" s="240"/>
      <c r="BJ66" s="240"/>
      <c r="BK66" s="240"/>
      <c r="BL66" s="240"/>
      <c r="BM66" s="240"/>
      <c r="BN66" s="240"/>
      <c r="BO66" s="240"/>
      <c r="BP66" s="240"/>
      <c r="BQ66" s="237">
        <v>60</v>
      </c>
      <c r="BR66" s="242"/>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29"/>
    </row>
    <row r="67" spans="1:131" ht="26.25" customHeight="1" thickBot="1" x14ac:dyDescent="0.2">
      <c r="A67" s="767"/>
      <c r="B67" s="768"/>
      <c r="C67" s="768"/>
      <c r="D67" s="768"/>
      <c r="E67" s="768"/>
      <c r="F67" s="768"/>
      <c r="G67" s="768"/>
      <c r="H67" s="768"/>
      <c r="I67" s="768"/>
      <c r="J67" s="768"/>
      <c r="K67" s="768"/>
      <c r="L67" s="768"/>
      <c r="M67" s="768"/>
      <c r="N67" s="768"/>
      <c r="O67" s="768"/>
      <c r="P67" s="769"/>
      <c r="Q67" s="773"/>
      <c r="R67" s="774"/>
      <c r="S67" s="774"/>
      <c r="T67" s="774"/>
      <c r="U67" s="775"/>
      <c r="V67" s="773"/>
      <c r="W67" s="774"/>
      <c r="X67" s="774"/>
      <c r="Y67" s="774"/>
      <c r="Z67" s="775"/>
      <c r="AA67" s="773"/>
      <c r="AB67" s="774"/>
      <c r="AC67" s="774"/>
      <c r="AD67" s="774"/>
      <c r="AE67" s="775"/>
      <c r="AF67" s="893"/>
      <c r="AG67" s="855"/>
      <c r="AH67" s="855"/>
      <c r="AI67" s="855"/>
      <c r="AJ67" s="894"/>
      <c r="AK67" s="895"/>
      <c r="AL67" s="768"/>
      <c r="AM67" s="768"/>
      <c r="AN67" s="768"/>
      <c r="AO67" s="769"/>
      <c r="AP67" s="773"/>
      <c r="AQ67" s="774"/>
      <c r="AR67" s="774"/>
      <c r="AS67" s="774"/>
      <c r="AT67" s="775"/>
      <c r="AU67" s="773"/>
      <c r="AV67" s="774"/>
      <c r="AW67" s="774"/>
      <c r="AX67" s="774"/>
      <c r="AY67" s="775"/>
      <c r="AZ67" s="773"/>
      <c r="BA67" s="774"/>
      <c r="BB67" s="774"/>
      <c r="BC67" s="774"/>
      <c r="BD67" s="779"/>
      <c r="BE67" s="240"/>
      <c r="BF67" s="240"/>
      <c r="BG67" s="240"/>
      <c r="BH67" s="240"/>
      <c r="BI67" s="240"/>
      <c r="BJ67" s="240"/>
      <c r="BK67" s="240"/>
      <c r="BL67" s="240"/>
      <c r="BM67" s="240"/>
      <c r="BN67" s="240"/>
      <c r="BO67" s="240"/>
      <c r="BP67" s="240"/>
      <c r="BQ67" s="237">
        <v>61</v>
      </c>
      <c r="BR67" s="242"/>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29"/>
    </row>
    <row r="68" spans="1:131" ht="26.25" customHeight="1" thickTop="1" x14ac:dyDescent="0.15">
      <c r="A68" s="235">
        <v>1</v>
      </c>
      <c r="B68" s="906" t="s">
        <v>540</v>
      </c>
      <c r="C68" s="907"/>
      <c r="D68" s="907"/>
      <c r="E68" s="907"/>
      <c r="F68" s="907"/>
      <c r="G68" s="907"/>
      <c r="H68" s="907"/>
      <c r="I68" s="907"/>
      <c r="J68" s="907"/>
      <c r="K68" s="907"/>
      <c r="L68" s="907"/>
      <c r="M68" s="907"/>
      <c r="N68" s="907"/>
      <c r="O68" s="907"/>
      <c r="P68" s="908"/>
      <c r="Q68" s="909">
        <v>298</v>
      </c>
      <c r="R68" s="903"/>
      <c r="S68" s="903"/>
      <c r="T68" s="903"/>
      <c r="U68" s="903"/>
      <c r="V68" s="903">
        <v>271</v>
      </c>
      <c r="W68" s="903"/>
      <c r="X68" s="903"/>
      <c r="Y68" s="903"/>
      <c r="Z68" s="903"/>
      <c r="AA68" s="903">
        <v>27</v>
      </c>
      <c r="AB68" s="903"/>
      <c r="AC68" s="903"/>
      <c r="AD68" s="903"/>
      <c r="AE68" s="903"/>
      <c r="AF68" s="903">
        <v>27</v>
      </c>
      <c r="AG68" s="903"/>
      <c r="AH68" s="903"/>
      <c r="AI68" s="903"/>
      <c r="AJ68" s="903"/>
      <c r="AK68" s="903" t="s">
        <v>552</v>
      </c>
      <c r="AL68" s="903"/>
      <c r="AM68" s="903"/>
      <c r="AN68" s="903"/>
      <c r="AO68" s="903"/>
      <c r="AP68" s="903" t="s">
        <v>552</v>
      </c>
      <c r="AQ68" s="903"/>
      <c r="AR68" s="903"/>
      <c r="AS68" s="903"/>
      <c r="AT68" s="903"/>
      <c r="AU68" s="903"/>
      <c r="AV68" s="903"/>
      <c r="AW68" s="903"/>
      <c r="AX68" s="903"/>
      <c r="AY68" s="903"/>
      <c r="AZ68" s="904"/>
      <c r="BA68" s="904"/>
      <c r="BB68" s="904"/>
      <c r="BC68" s="904"/>
      <c r="BD68" s="905"/>
      <c r="BE68" s="240"/>
      <c r="BF68" s="240"/>
      <c r="BG68" s="240"/>
      <c r="BH68" s="240"/>
      <c r="BI68" s="240"/>
      <c r="BJ68" s="240"/>
      <c r="BK68" s="240"/>
      <c r="BL68" s="240"/>
      <c r="BM68" s="240"/>
      <c r="BN68" s="240"/>
      <c r="BO68" s="240"/>
      <c r="BP68" s="240"/>
      <c r="BQ68" s="237">
        <v>62</v>
      </c>
      <c r="BR68" s="242"/>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29"/>
    </row>
    <row r="69" spans="1:131" ht="26.25" customHeight="1" x14ac:dyDescent="0.15">
      <c r="A69" s="237">
        <v>2</v>
      </c>
      <c r="B69" s="910" t="s">
        <v>541</v>
      </c>
      <c r="C69" s="911"/>
      <c r="D69" s="911"/>
      <c r="E69" s="911"/>
      <c r="F69" s="911"/>
      <c r="G69" s="911"/>
      <c r="H69" s="911"/>
      <c r="I69" s="911"/>
      <c r="J69" s="911"/>
      <c r="K69" s="911"/>
      <c r="L69" s="911"/>
      <c r="M69" s="911"/>
      <c r="N69" s="911"/>
      <c r="O69" s="911"/>
      <c r="P69" s="912"/>
      <c r="Q69" s="913">
        <v>157647</v>
      </c>
      <c r="R69" s="867"/>
      <c r="S69" s="867"/>
      <c r="T69" s="867"/>
      <c r="U69" s="867"/>
      <c r="V69" s="867">
        <v>152544</v>
      </c>
      <c r="W69" s="867"/>
      <c r="X69" s="867"/>
      <c r="Y69" s="867"/>
      <c r="Z69" s="867"/>
      <c r="AA69" s="867">
        <v>5102</v>
      </c>
      <c r="AB69" s="867"/>
      <c r="AC69" s="867"/>
      <c r="AD69" s="867"/>
      <c r="AE69" s="867"/>
      <c r="AF69" s="867">
        <v>5102</v>
      </c>
      <c r="AG69" s="867"/>
      <c r="AH69" s="867"/>
      <c r="AI69" s="867"/>
      <c r="AJ69" s="867"/>
      <c r="AK69" s="867">
        <v>1976</v>
      </c>
      <c r="AL69" s="867"/>
      <c r="AM69" s="867"/>
      <c r="AN69" s="867"/>
      <c r="AO69" s="867"/>
      <c r="AP69" s="867" t="s">
        <v>552</v>
      </c>
      <c r="AQ69" s="867"/>
      <c r="AR69" s="867"/>
      <c r="AS69" s="867"/>
      <c r="AT69" s="867"/>
      <c r="AU69" s="867" t="s">
        <v>552</v>
      </c>
      <c r="AV69" s="867"/>
      <c r="AW69" s="867"/>
      <c r="AX69" s="867"/>
      <c r="AY69" s="867"/>
      <c r="AZ69" s="869"/>
      <c r="BA69" s="869"/>
      <c r="BB69" s="869"/>
      <c r="BC69" s="869"/>
      <c r="BD69" s="870"/>
      <c r="BE69" s="240"/>
      <c r="BF69" s="240"/>
      <c r="BG69" s="240"/>
      <c r="BH69" s="240"/>
      <c r="BI69" s="240"/>
      <c r="BJ69" s="240"/>
      <c r="BK69" s="240"/>
      <c r="BL69" s="240"/>
      <c r="BM69" s="240"/>
      <c r="BN69" s="240"/>
      <c r="BO69" s="240"/>
      <c r="BP69" s="240"/>
      <c r="BQ69" s="237">
        <v>63</v>
      </c>
      <c r="BR69" s="242"/>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29"/>
    </row>
    <row r="70" spans="1:131" ht="26.25" customHeight="1" x14ac:dyDescent="0.15">
      <c r="A70" s="237">
        <v>3</v>
      </c>
      <c r="B70" s="910" t="s">
        <v>542</v>
      </c>
      <c r="C70" s="911"/>
      <c r="D70" s="911"/>
      <c r="E70" s="911"/>
      <c r="F70" s="911"/>
      <c r="G70" s="911"/>
      <c r="H70" s="911"/>
      <c r="I70" s="911"/>
      <c r="J70" s="911"/>
      <c r="K70" s="911"/>
      <c r="L70" s="911"/>
      <c r="M70" s="911"/>
      <c r="N70" s="911"/>
      <c r="O70" s="911"/>
      <c r="P70" s="912"/>
      <c r="Q70" s="913">
        <v>3170</v>
      </c>
      <c r="R70" s="867"/>
      <c r="S70" s="867"/>
      <c r="T70" s="867"/>
      <c r="U70" s="867"/>
      <c r="V70" s="867">
        <v>2986</v>
      </c>
      <c r="W70" s="867"/>
      <c r="X70" s="867"/>
      <c r="Y70" s="867"/>
      <c r="Z70" s="867"/>
      <c r="AA70" s="867">
        <v>183</v>
      </c>
      <c r="AB70" s="867"/>
      <c r="AC70" s="867"/>
      <c r="AD70" s="867"/>
      <c r="AE70" s="867"/>
      <c r="AF70" s="867">
        <v>150</v>
      </c>
      <c r="AG70" s="867"/>
      <c r="AH70" s="867"/>
      <c r="AI70" s="867"/>
      <c r="AJ70" s="867"/>
      <c r="AK70" s="867">
        <v>122</v>
      </c>
      <c r="AL70" s="867"/>
      <c r="AM70" s="867"/>
      <c r="AN70" s="867"/>
      <c r="AO70" s="867"/>
      <c r="AP70" s="867">
        <v>1670</v>
      </c>
      <c r="AQ70" s="867"/>
      <c r="AR70" s="867"/>
      <c r="AS70" s="867"/>
      <c r="AT70" s="867"/>
      <c r="AU70" s="867">
        <v>194</v>
      </c>
      <c r="AV70" s="867"/>
      <c r="AW70" s="867"/>
      <c r="AX70" s="867"/>
      <c r="AY70" s="867"/>
      <c r="AZ70" s="869"/>
      <c r="BA70" s="869"/>
      <c r="BB70" s="869"/>
      <c r="BC70" s="869"/>
      <c r="BD70" s="870"/>
      <c r="BE70" s="240"/>
      <c r="BF70" s="240"/>
      <c r="BG70" s="240"/>
      <c r="BH70" s="240"/>
      <c r="BI70" s="240"/>
      <c r="BJ70" s="240"/>
      <c r="BK70" s="240"/>
      <c r="BL70" s="240"/>
      <c r="BM70" s="240"/>
      <c r="BN70" s="240"/>
      <c r="BO70" s="240"/>
      <c r="BP70" s="240"/>
      <c r="BQ70" s="237">
        <v>64</v>
      </c>
      <c r="BR70" s="242"/>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29"/>
    </row>
    <row r="71" spans="1:131" ht="26.25" customHeight="1" x14ac:dyDescent="0.15">
      <c r="A71" s="237">
        <v>4</v>
      </c>
      <c r="B71" s="910" t="s">
        <v>543</v>
      </c>
      <c r="C71" s="911"/>
      <c r="D71" s="911"/>
      <c r="E71" s="911"/>
      <c r="F71" s="911"/>
      <c r="G71" s="911"/>
      <c r="H71" s="911"/>
      <c r="I71" s="911"/>
      <c r="J71" s="911"/>
      <c r="K71" s="911"/>
      <c r="L71" s="911"/>
      <c r="M71" s="911"/>
      <c r="N71" s="911"/>
      <c r="O71" s="911"/>
      <c r="P71" s="912"/>
      <c r="Q71" s="913">
        <v>276</v>
      </c>
      <c r="R71" s="867"/>
      <c r="S71" s="867"/>
      <c r="T71" s="867"/>
      <c r="U71" s="867"/>
      <c r="V71" s="867">
        <v>247</v>
      </c>
      <c r="W71" s="867"/>
      <c r="X71" s="867"/>
      <c r="Y71" s="867"/>
      <c r="Z71" s="867"/>
      <c r="AA71" s="867">
        <v>29</v>
      </c>
      <c r="AB71" s="867"/>
      <c r="AC71" s="867"/>
      <c r="AD71" s="867"/>
      <c r="AE71" s="867"/>
      <c r="AF71" s="867">
        <v>29</v>
      </c>
      <c r="AG71" s="867"/>
      <c r="AH71" s="867"/>
      <c r="AI71" s="867"/>
      <c r="AJ71" s="867"/>
      <c r="AK71" s="867">
        <v>26</v>
      </c>
      <c r="AL71" s="867"/>
      <c r="AM71" s="867"/>
      <c r="AN71" s="867"/>
      <c r="AO71" s="867"/>
      <c r="AP71" s="867" t="s">
        <v>552</v>
      </c>
      <c r="AQ71" s="867"/>
      <c r="AR71" s="867"/>
      <c r="AS71" s="867"/>
      <c r="AT71" s="867"/>
      <c r="AU71" s="867" t="s">
        <v>552</v>
      </c>
      <c r="AV71" s="867"/>
      <c r="AW71" s="867"/>
      <c r="AX71" s="867"/>
      <c r="AY71" s="867"/>
      <c r="AZ71" s="869"/>
      <c r="BA71" s="869"/>
      <c r="BB71" s="869"/>
      <c r="BC71" s="869"/>
      <c r="BD71" s="870"/>
      <c r="BE71" s="240"/>
      <c r="BF71" s="240"/>
      <c r="BG71" s="240"/>
      <c r="BH71" s="240"/>
      <c r="BI71" s="240"/>
      <c r="BJ71" s="240"/>
      <c r="BK71" s="240"/>
      <c r="BL71" s="240"/>
      <c r="BM71" s="240"/>
      <c r="BN71" s="240"/>
      <c r="BO71" s="240"/>
      <c r="BP71" s="240"/>
      <c r="BQ71" s="237">
        <v>65</v>
      </c>
      <c r="BR71" s="242"/>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29"/>
    </row>
    <row r="72" spans="1:131" ht="26.25" customHeight="1" x14ac:dyDescent="0.15">
      <c r="A72" s="237">
        <v>5</v>
      </c>
      <c r="B72" s="910" t="s">
        <v>544</v>
      </c>
      <c r="C72" s="911"/>
      <c r="D72" s="911"/>
      <c r="E72" s="911"/>
      <c r="F72" s="911"/>
      <c r="G72" s="911"/>
      <c r="H72" s="911"/>
      <c r="I72" s="911"/>
      <c r="J72" s="911"/>
      <c r="K72" s="911"/>
      <c r="L72" s="911"/>
      <c r="M72" s="911"/>
      <c r="N72" s="911"/>
      <c r="O72" s="911"/>
      <c r="P72" s="912"/>
      <c r="Q72" s="913">
        <v>41</v>
      </c>
      <c r="R72" s="867"/>
      <c r="S72" s="867"/>
      <c r="T72" s="867"/>
      <c r="U72" s="867"/>
      <c r="V72" s="867">
        <v>18</v>
      </c>
      <c r="W72" s="867"/>
      <c r="X72" s="867"/>
      <c r="Y72" s="867"/>
      <c r="Z72" s="867"/>
      <c r="AA72" s="867">
        <v>23</v>
      </c>
      <c r="AB72" s="867"/>
      <c r="AC72" s="867"/>
      <c r="AD72" s="867"/>
      <c r="AE72" s="867"/>
      <c r="AF72" s="867">
        <v>23</v>
      </c>
      <c r="AG72" s="867"/>
      <c r="AH72" s="867"/>
      <c r="AI72" s="867"/>
      <c r="AJ72" s="867"/>
      <c r="AK72" s="867" t="s">
        <v>552</v>
      </c>
      <c r="AL72" s="867"/>
      <c r="AM72" s="867"/>
      <c r="AN72" s="867"/>
      <c r="AO72" s="867"/>
      <c r="AP72" s="867" t="s">
        <v>552</v>
      </c>
      <c r="AQ72" s="867"/>
      <c r="AR72" s="867"/>
      <c r="AS72" s="867"/>
      <c r="AT72" s="867"/>
      <c r="AU72" s="867" t="s">
        <v>552</v>
      </c>
      <c r="AV72" s="867"/>
      <c r="AW72" s="867"/>
      <c r="AX72" s="867"/>
      <c r="AY72" s="867"/>
      <c r="AZ72" s="869"/>
      <c r="BA72" s="869"/>
      <c r="BB72" s="869"/>
      <c r="BC72" s="869"/>
      <c r="BD72" s="870"/>
      <c r="BE72" s="240"/>
      <c r="BF72" s="240"/>
      <c r="BG72" s="240"/>
      <c r="BH72" s="240"/>
      <c r="BI72" s="240"/>
      <c r="BJ72" s="240"/>
      <c r="BK72" s="240"/>
      <c r="BL72" s="240"/>
      <c r="BM72" s="240"/>
      <c r="BN72" s="240"/>
      <c r="BO72" s="240"/>
      <c r="BP72" s="240"/>
      <c r="BQ72" s="237">
        <v>66</v>
      </c>
      <c r="BR72" s="242"/>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29"/>
    </row>
    <row r="73" spans="1:131" ht="26.25" customHeight="1" x14ac:dyDescent="0.15">
      <c r="A73" s="237">
        <v>6</v>
      </c>
      <c r="B73" s="910" t="s">
        <v>545</v>
      </c>
      <c r="C73" s="911"/>
      <c r="D73" s="911"/>
      <c r="E73" s="911"/>
      <c r="F73" s="911"/>
      <c r="G73" s="911"/>
      <c r="H73" s="911"/>
      <c r="I73" s="911"/>
      <c r="J73" s="911"/>
      <c r="K73" s="911"/>
      <c r="L73" s="911"/>
      <c r="M73" s="911"/>
      <c r="N73" s="911"/>
      <c r="O73" s="911"/>
      <c r="P73" s="912"/>
      <c r="Q73" s="913">
        <v>7534</v>
      </c>
      <c r="R73" s="867"/>
      <c r="S73" s="867"/>
      <c r="T73" s="867"/>
      <c r="U73" s="867"/>
      <c r="V73" s="867">
        <v>7036</v>
      </c>
      <c r="W73" s="867"/>
      <c r="X73" s="867"/>
      <c r="Y73" s="867"/>
      <c r="Z73" s="867"/>
      <c r="AA73" s="867">
        <v>499</v>
      </c>
      <c r="AB73" s="867"/>
      <c r="AC73" s="867"/>
      <c r="AD73" s="867"/>
      <c r="AE73" s="867"/>
      <c r="AF73" s="867">
        <v>499</v>
      </c>
      <c r="AG73" s="867"/>
      <c r="AH73" s="867"/>
      <c r="AI73" s="867"/>
      <c r="AJ73" s="867"/>
      <c r="AK73" s="867">
        <v>2</v>
      </c>
      <c r="AL73" s="867"/>
      <c r="AM73" s="867"/>
      <c r="AN73" s="867"/>
      <c r="AO73" s="867"/>
      <c r="AP73" s="867" t="s">
        <v>552</v>
      </c>
      <c r="AQ73" s="867"/>
      <c r="AR73" s="867"/>
      <c r="AS73" s="867"/>
      <c r="AT73" s="867"/>
      <c r="AU73" s="867" t="s">
        <v>552</v>
      </c>
      <c r="AV73" s="867"/>
      <c r="AW73" s="867"/>
      <c r="AX73" s="867"/>
      <c r="AY73" s="867"/>
      <c r="AZ73" s="869"/>
      <c r="BA73" s="869"/>
      <c r="BB73" s="869"/>
      <c r="BC73" s="869"/>
      <c r="BD73" s="870"/>
      <c r="BE73" s="240"/>
      <c r="BF73" s="240"/>
      <c r="BG73" s="240"/>
      <c r="BH73" s="240"/>
      <c r="BI73" s="240"/>
      <c r="BJ73" s="240"/>
      <c r="BK73" s="240"/>
      <c r="BL73" s="240"/>
      <c r="BM73" s="240"/>
      <c r="BN73" s="240"/>
      <c r="BO73" s="240"/>
      <c r="BP73" s="240"/>
      <c r="BQ73" s="237">
        <v>67</v>
      </c>
      <c r="BR73" s="242"/>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29"/>
    </row>
    <row r="74" spans="1:131" ht="26.25" customHeight="1" x14ac:dyDescent="0.15">
      <c r="A74" s="237">
        <v>7</v>
      </c>
      <c r="B74" s="910" t="s">
        <v>546</v>
      </c>
      <c r="C74" s="911"/>
      <c r="D74" s="911"/>
      <c r="E74" s="911"/>
      <c r="F74" s="911"/>
      <c r="G74" s="911"/>
      <c r="H74" s="911"/>
      <c r="I74" s="911"/>
      <c r="J74" s="911"/>
      <c r="K74" s="911"/>
      <c r="L74" s="911"/>
      <c r="M74" s="911"/>
      <c r="N74" s="911"/>
      <c r="O74" s="911"/>
      <c r="P74" s="912"/>
      <c r="Q74" s="913">
        <v>2074</v>
      </c>
      <c r="R74" s="867"/>
      <c r="S74" s="867"/>
      <c r="T74" s="867"/>
      <c r="U74" s="867"/>
      <c r="V74" s="867">
        <v>2021</v>
      </c>
      <c r="W74" s="867"/>
      <c r="X74" s="867"/>
      <c r="Y74" s="867"/>
      <c r="Z74" s="867"/>
      <c r="AA74" s="867">
        <v>53</v>
      </c>
      <c r="AB74" s="867"/>
      <c r="AC74" s="867"/>
      <c r="AD74" s="867"/>
      <c r="AE74" s="867"/>
      <c r="AF74" s="867">
        <v>29</v>
      </c>
      <c r="AG74" s="867"/>
      <c r="AH74" s="867"/>
      <c r="AI74" s="867"/>
      <c r="AJ74" s="867"/>
      <c r="AK74" s="867">
        <v>43</v>
      </c>
      <c r="AL74" s="867"/>
      <c r="AM74" s="867"/>
      <c r="AN74" s="867"/>
      <c r="AO74" s="867"/>
      <c r="AP74" s="867">
        <v>555</v>
      </c>
      <c r="AQ74" s="867"/>
      <c r="AR74" s="867"/>
      <c r="AS74" s="867"/>
      <c r="AT74" s="867"/>
      <c r="AU74" s="867">
        <v>186</v>
      </c>
      <c r="AV74" s="867"/>
      <c r="AW74" s="867"/>
      <c r="AX74" s="867"/>
      <c r="AY74" s="867"/>
      <c r="AZ74" s="869"/>
      <c r="BA74" s="869"/>
      <c r="BB74" s="869"/>
      <c r="BC74" s="869"/>
      <c r="BD74" s="870"/>
      <c r="BE74" s="240"/>
      <c r="BF74" s="240"/>
      <c r="BG74" s="240"/>
      <c r="BH74" s="240"/>
      <c r="BI74" s="240"/>
      <c r="BJ74" s="240"/>
      <c r="BK74" s="240"/>
      <c r="BL74" s="240"/>
      <c r="BM74" s="240"/>
      <c r="BN74" s="240"/>
      <c r="BO74" s="240"/>
      <c r="BP74" s="240"/>
      <c r="BQ74" s="237">
        <v>68</v>
      </c>
      <c r="BR74" s="242"/>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29"/>
    </row>
    <row r="75" spans="1:131" ht="26.25" customHeight="1" x14ac:dyDescent="0.15">
      <c r="A75" s="237">
        <v>8</v>
      </c>
      <c r="B75" s="910" t="s">
        <v>547</v>
      </c>
      <c r="C75" s="911"/>
      <c r="D75" s="911"/>
      <c r="E75" s="911"/>
      <c r="F75" s="911"/>
      <c r="G75" s="911"/>
      <c r="H75" s="911"/>
      <c r="I75" s="911"/>
      <c r="J75" s="911"/>
      <c r="K75" s="911"/>
      <c r="L75" s="911"/>
      <c r="M75" s="911"/>
      <c r="N75" s="911"/>
      <c r="O75" s="911"/>
      <c r="P75" s="912"/>
      <c r="Q75" s="914">
        <v>229</v>
      </c>
      <c r="R75" s="915"/>
      <c r="S75" s="915"/>
      <c r="T75" s="915"/>
      <c r="U75" s="871"/>
      <c r="V75" s="916">
        <v>224</v>
      </c>
      <c r="W75" s="915"/>
      <c r="X75" s="915"/>
      <c r="Y75" s="915"/>
      <c r="Z75" s="871"/>
      <c r="AA75" s="916">
        <v>5</v>
      </c>
      <c r="AB75" s="915"/>
      <c r="AC75" s="915"/>
      <c r="AD75" s="915"/>
      <c r="AE75" s="871"/>
      <c r="AF75" s="916">
        <v>5</v>
      </c>
      <c r="AG75" s="915"/>
      <c r="AH75" s="915"/>
      <c r="AI75" s="915"/>
      <c r="AJ75" s="871"/>
      <c r="AK75" s="916" t="s">
        <v>552</v>
      </c>
      <c r="AL75" s="915"/>
      <c r="AM75" s="915"/>
      <c r="AN75" s="915"/>
      <c r="AO75" s="871"/>
      <c r="AP75" s="916" t="s">
        <v>552</v>
      </c>
      <c r="AQ75" s="915"/>
      <c r="AR75" s="915"/>
      <c r="AS75" s="915"/>
      <c r="AT75" s="871"/>
      <c r="AU75" s="916" t="s">
        <v>552</v>
      </c>
      <c r="AV75" s="915"/>
      <c r="AW75" s="915"/>
      <c r="AX75" s="915"/>
      <c r="AY75" s="871"/>
      <c r="AZ75" s="869"/>
      <c r="BA75" s="869"/>
      <c r="BB75" s="869"/>
      <c r="BC75" s="869"/>
      <c r="BD75" s="870"/>
      <c r="BE75" s="240"/>
      <c r="BF75" s="240"/>
      <c r="BG75" s="240"/>
      <c r="BH75" s="240"/>
      <c r="BI75" s="240"/>
      <c r="BJ75" s="240"/>
      <c r="BK75" s="240"/>
      <c r="BL75" s="240"/>
      <c r="BM75" s="240"/>
      <c r="BN75" s="240"/>
      <c r="BO75" s="240"/>
      <c r="BP75" s="240"/>
      <c r="BQ75" s="237">
        <v>69</v>
      </c>
      <c r="BR75" s="242"/>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29"/>
    </row>
    <row r="76" spans="1:131" ht="26.25" customHeight="1" x14ac:dyDescent="0.15">
      <c r="A76" s="237">
        <v>9</v>
      </c>
      <c r="B76" s="910" t="s">
        <v>548</v>
      </c>
      <c r="C76" s="911"/>
      <c r="D76" s="911"/>
      <c r="E76" s="911"/>
      <c r="F76" s="911"/>
      <c r="G76" s="911"/>
      <c r="H76" s="911"/>
      <c r="I76" s="911"/>
      <c r="J76" s="911"/>
      <c r="K76" s="911"/>
      <c r="L76" s="911"/>
      <c r="M76" s="911"/>
      <c r="N76" s="911"/>
      <c r="O76" s="911"/>
      <c r="P76" s="912"/>
      <c r="Q76" s="914">
        <v>1779</v>
      </c>
      <c r="R76" s="915"/>
      <c r="S76" s="915"/>
      <c r="T76" s="915"/>
      <c r="U76" s="871"/>
      <c r="V76" s="916">
        <v>1740</v>
      </c>
      <c r="W76" s="915"/>
      <c r="X76" s="915"/>
      <c r="Y76" s="915"/>
      <c r="Z76" s="871"/>
      <c r="AA76" s="916">
        <v>39</v>
      </c>
      <c r="AB76" s="915"/>
      <c r="AC76" s="915"/>
      <c r="AD76" s="915"/>
      <c r="AE76" s="871"/>
      <c r="AF76" s="916">
        <v>39</v>
      </c>
      <c r="AG76" s="915"/>
      <c r="AH76" s="915"/>
      <c r="AI76" s="915"/>
      <c r="AJ76" s="871"/>
      <c r="AK76" s="916">
        <v>75</v>
      </c>
      <c r="AL76" s="915"/>
      <c r="AM76" s="915"/>
      <c r="AN76" s="915"/>
      <c r="AO76" s="871"/>
      <c r="AP76" s="916" t="s">
        <v>552</v>
      </c>
      <c r="AQ76" s="915"/>
      <c r="AR76" s="915"/>
      <c r="AS76" s="915"/>
      <c r="AT76" s="871"/>
      <c r="AU76" s="916" t="s">
        <v>552</v>
      </c>
      <c r="AV76" s="915"/>
      <c r="AW76" s="915"/>
      <c r="AX76" s="915"/>
      <c r="AY76" s="871"/>
      <c r="AZ76" s="869"/>
      <c r="BA76" s="869"/>
      <c r="BB76" s="869"/>
      <c r="BC76" s="869"/>
      <c r="BD76" s="870"/>
      <c r="BE76" s="240"/>
      <c r="BF76" s="240"/>
      <c r="BG76" s="240"/>
      <c r="BH76" s="240"/>
      <c r="BI76" s="240"/>
      <c r="BJ76" s="240"/>
      <c r="BK76" s="240"/>
      <c r="BL76" s="240"/>
      <c r="BM76" s="240"/>
      <c r="BN76" s="240"/>
      <c r="BO76" s="240"/>
      <c r="BP76" s="240"/>
      <c r="BQ76" s="237">
        <v>70</v>
      </c>
      <c r="BR76" s="242"/>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29"/>
    </row>
    <row r="77" spans="1:131" ht="26.25" customHeight="1" x14ac:dyDescent="0.15">
      <c r="A77" s="237">
        <v>10</v>
      </c>
      <c r="B77" s="910" t="s">
        <v>549</v>
      </c>
      <c r="C77" s="911"/>
      <c r="D77" s="911"/>
      <c r="E77" s="911"/>
      <c r="F77" s="911"/>
      <c r="G77" s="911"/>
      <c r="H77" s="911"/>
      <c r="I77" s="911"/>
      <c r="J77" s="911"/>
      <c r="K77" s="911"/>
      <c r="L77" s="911"/>
      <c r="M77" s="911"/>
      <c r="N77" s="911"/>
      <c r="O77" s="911"/>
      <c r="P77" s="912"/>
      <c r="Q77" s="914">
        <v>38927</v>
      </c>
      <c r="R77" s="915"/>
      <c r="S77" s="915"/>
      <c r="T77" s="915"/>
      <c r="U77" s="871"/>
      <c r="V77" s="916">
        <v>37577</v>
      </c>
      <c r="W77" s="915"/>
      <c r="X77" s="915"/>
      <c r="Y77" s="915"/>
      <c r="Z77" s="871"/>
      <c r="AA77" s="916">
        <v>1350</v>
      </c>
      <c r="AB77" s="915"/>
      <c r="AC77" s="915"/>
      <c r="AD77" s="915"/>
      <c r="AE77" s="871"/>
      <c r="AF77" s="916">
        <v>1350</v>
      </c>
      <c r="AG77" s="915"/>
      <c r="AH77" s="915"/>
      <c r="AI77" s="915"/>
      <c r="AJ77" s="871"/>
      <c r="AK77" s="916">
        <v>1111</v>
      </c>
      <c r="AL77" s="915"/>
      <c r="AM77" s="915"/>
      <c r="AN77" s="915"/>
      <c r="AO77" s="871"/>
      <c r="AP77" s="916" t="s">
        <v>552</v>
      </c>
      <c r="AQ77" s="915"/>
      <c r="AR77" s="915"/>
      <c r="AS77" s="915"/>
      <c r="AT77" s="871"/>
      <c r="AU77" s="916" t="s">
        <v>552</v>
      </c>
      <c r="AV77" s="915"/>
      <c r="AW77" s="915"/>
      <c r="AX77" s="915"/>
      <c r="AY77" s="871"/>
      <c r="AZ77" s="869"/>
      <c r="BA77" s="869"/>
      <c r="BB77" s="869"/>
      <c r="BC77" s="869"/>
      <c r="BD77" s="870"/>
      <c r="BE77" s="240"/>
      <c r="BF77" s="240"/>
      <c r="BG77" s="240"/>
      <c r="BH77" s="240"/>
      <c r="BI77" s="240"/>
      <c r="BJ77" s="240"/>
      <c r="BK77" s="240"/>
      <c r="BL77" s="240"/>
      <c r="BM77" s="240"/>
      <c r="BN77" s="240"/>
      <c r="BO77" s="240"/>
      <c r="BP77" s="240"/>
      <c r="BQ77" s="237">
        <v>71</v>
      </c>
      <c r="BR77" s="242"/>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29"/>
    </row>
    <row r="78" spans="1:131" ht="26.25" customHeight="1" x14ac:dyDescent="0.15">
      <c r="A78" s="237">
        <v>11</v>
      </c>
      <c r="B78" s="910" t="s">
        <v>550</v>
      </c>
      <c r="C78" s="911"/>
      <c r="D78" s="911"/>
      <c r="E78" s="911"/>
      <c r="F78" s="911"/>
      <c r="G78" s="911"/>
      <c r="H78" s="911"/>
      <c r="I78" s="911"/>
      <c r="J78" s="911"/>
      <c r="K78" s="911"/>
      <c r="L78" s="911"/>
      <c r="M78" s="911"/>
      <c r="N78" s="911"/>
      <c r="O78" s="911"/>
      <c r="P78" s="912"/>
      <c r="Q78" s="913">
        <v>215</v>
      </c>
      <c r="R78" s="867"/>
      <c r="S78" s="867"/>
      <c r="T78" s="867"/>
      <c r="U78" s="867"/>
      <c r="V78" s="867">
        <v>200</v>
      </c>
      <c r="W78" s="867"/>
      <c r="X78" s="867"/>
      <c r="Y78" s="867"/>
      <c r="Z78" s="867"/>
      <c r="AA78" s="867">
        <v>14</v>
      </c>
      <c r="AB78" s="867"/>
      <c r="AC78" s="867"/>
      <c r="AD78" s="867"/>
      <c r="AE78" s="867"/>
      <c r="AF78" s="867">
        <v>14</v>
      </c>
      <c r="AG78" s="867"/>
      <c r="AH78" s="867"/>
      <c r="AI78" s="867"/>
      <c r="AJ78" s="867"/>
      <c r="AK78" s="867" t="s">
        <v>552</v>
      </c>
      <c r="AL78" s="867"/>
      <c r="AM78" s="867"/>
      <c r="AN78" s="867"/>
      <c r="AO78" s="867"/>
      <c r="AP78" s="867" t="s">
        <v>552</v>
      </c>
      <c r="AQ78" s="867"/>
      <c r="AR78" s="867"/>
      <c r="AS78" s="867"/>
      <c r="AT78" s="867"/>
      <c r="AU78" s="867" t="s">
        <v>552</v>
      </c>
      <c r="AV78" s="867"/>
      <c r="AW78" s="867"/>
      <c r="AX78" s="867"/>
      <c r="AY78" s="867"/>
      <c r="AZ78" s="869"/>
      <c r="BA78" s="869"/>
      <c r="BB78" s="869"/>
      <c r="BC78" s="869"/>
      <c r="BD78" s="870"/>
      <c r="BE78" s="240"/>
      <c r="BF78" s="240"/>
      <c r="BG78" s="240"/>
      <c r="BH78" s="240"/>
      <c r="BI78" s="240"/>
      <c r="BJ78" s="229"/>
      <c r="BK78" s="229"/>
      <c r="BL78" s="229"/>
      <c r="BM78" s="229"/>
      <c r="BN78" s="229"/>
      <c r="BO78" s="240"/>
      <c r="BP78" s="240"/>
      <c r="BQ78" s="237">
        <v>72</v>
      </c>
      <c r="BR78" s="242"/>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29"/>
    </row>
    <row r="79" spans="1:131" ht="26.25" customHeight="1" x14ac:dyDescent="0.15">
      <c r="A79" s="237">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0"/>
      <c r="BF79" s="240"/>
      <c r="BG79" s="240"/>
      <c r="BH79" s="240"/>
      <c r="BI79" s="240"/>
      <c r="BJ79" s="229"/>
      <c r="BK79" s="229"/>
      <c r="BL79" s="229"/>
      <c r="BM79" s="229"/>
      <c r="BN79" s="229"/>
      <c r="BO79" s="240"/>
      <c r="BP79" s="240"/>
      <c r="BQ79" s="237">
        <v>73</v>
      </c>
      <c r="BR79" s="242"/>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29"/>
    </row>
    <row r="80" spans="1:131" ht="26.25" customHeight="1" x14ac:dyDescent="0.15">
      <c r="A80" s="237">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0"/>
      <c r="BF80" s="240"/>
      <c r="BG80" s="240"/>
      <c r="BH80" s="240"/>
      <c r="BI80" s="240"/>
      <c r="BJ80" s="240"/>
      <c r="BK80" s="240"/>
      <c r="BL80" s="240"/>
      <c r="BM80" s="240"/>
      <c r="BN80" s="240"/>
      <c r="BO80" s="240"/>
      <c r="BP80" s="240"/>
      <c r="BQ80" s="237">
        <v>74</v>
      </c>
      <c r="BR80" s="242"/>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29"/>
    </row>
    <row r="81" spans="1:131" ht="26.25" customHeight="1" x14ac:dyDescent="0.15">
      <c r="A81" s="237">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0"/>
      <c r="BF81" s="240"/>
      <c r="BG81" s="240"/>
      <c r="BH81" s="240"/>
      <c r="BI81" s="240"/>
      <c r="BJ81" s="240"/>
      <c r="BK81" s="240"/>
      <c r="BL81" s="240"/>
      <c r="BM81" s="240"/>
      <c r="BN81" s="240"/>
      <c r="BO81" s="240"/>
      <c r="BP81" s="240"/>
      <c r="BQ81" s="237">
        <v>75</v>
      </c>
      <c r="BR81" s="242"/>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29"/>
    </row>
    <row r="82" spans="1:131" ht="26.25" customHeight="1" x14ac:dyDescent="0.15">
      <c r="A82" s="237">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0"/>
      <c r="BF82" s="240"/>
      <c r="BG82" s="240"/>
      <c r="BH82" s="240"/>
      <c r="BI82" s="240"/>
      <c r="BJ82" s="240"/>
      <c r="BK82" s="240"/>
      <c r="BL82" s="240"/>
      <c r="BM82" s="240"/>
      <c r="BN82" s="240"/>
      <c r="BO82" s="240"/>
      <c r="BP82" s="240"/>
      <c r="BQ82" s="237">
        <v>76</v>
      </c>
      <c r="BR82" s="242"/>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29"/>
    </row>
    <row r="83" spans="1:131" ht="26.25" customHeight="1" x14ac:dyDescent="0.15">
      <c r="A83" s="237">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0"/>
      <c r="BF83" s="240"/>
      <c r="BG83" s="240"/>
      <c r="BH83" s="240"/>
      <c r="BI83" s="240"/>
      <c r="BJ83" s="240"/>
      <c r="BK83" s="240"/>
      <c r="BL83" s="240"/>
      <c r="BM83" s="240"/>
      <c r="BN83" s="240"/>
      <c r="BO83" s="240"/>
      <c r="BP83" s="240"/>
      <c r="BQ83" s="237">
        <v>77</v>
      </c>
      <c r="BR83" s="242"/>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29"/>
    </row>
    <row r="84" spans="1:131" ht="26.25" customHeight="1" x14ac:dyDescent="0.15">
      <c r="A84" s="237">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0"/>
      <c r="BF84" s="240"/>
      <c r="BG84" s="240"/>
      <c r="BH84" s="240"/>
      <c r="BI84" s="240"/>
      <c r="BJ84" s="240"/>
      <c r="BK84" s="240"/>
      <c r="BL84" s="240"/>
      <c r="BM84" s="240"/>
      <c r="BN84" s="240"/>
      <c r="BO84" s="240"/>
      <c r="BP84" s="240"/>
      <c r="BQ84" s="237">
        <v>78</v>
      </c>
      <c r="BR84" s="242"/>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29"/>
    </row>
    <row r="85" spans="1:131" ht="26.25" customHeight="1" x14ac:dyDescent="0.15">
      <c r="A85" s="237">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0"/>
      <c r="BF85" s="240"/>
      <c r="BG85" s="240"/>
      <c r="BH85" s="240"/>
      <c r="BI85" s="240"/>
      <c r="BJ85" s="240"/>
      <c r="BK85" s="240"/>
      <c r="BL85" s="240"/>
      <c r="BM85" s="240"/>
      <c r="BN85" s="240"/>
      <c r="BO85" s="240"/>
      <c r="BP85" s="240"/>
      <c r="BQ85" s="237">
        <v>79</v>
      </c>
      <c r="BR85" s="242"/>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29"/>
    </row>
    <row r="86" spans="1:131" ht="26.25" customHeight="1" x14ac:dyDescent="0.15">
      <c r="A86" s="237">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0"/>
      <c r="BF86" s="240"/>
      <c r="BG86" s="240"/>
      <c r="BH86" s="240"/>
      <c r="BI86" s="240"/>
      <c r="BJ86" s="240"/>
      <c r="BK86" s="240"/>
      <c r="BL86" s="240"/>
      <c r="BM86" s="240"/>
      <c r="BN86" s="240"/>
      <c r="BO86" s="240"/>
      <c r="BP86" s="240"/>
      <c r="BQ86" s="237">
        <v>80</v>
      </c>
      <c r="BR86" s="242"/>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29"/>
    </row>
    <row r="87" spans="1:131" ht="26.25" customHeight="1" x14ac:dyDescent="0.15">
      <c r="A87" s="243">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0"/>
      <c r="BF87" s="240"/>
      <c r="BG87" s="240"/>
      <c r="BH87" s="240"/>
      <c r="BI87" s="240"/>
      <c r="BJ87" s="240"/>
      <c r="BK87" s="240"/>
      <c r="BL87" s="240"/>
      <c r="BM87" s="240"/>
      <c r="BN87" s="240"/>
      <c r="BO87" s="240"/>
      <c r="BP87" s="240"/>
      <c r="BQ87" s="237">
        <v>81</v>
      </c>
      <c r="BR87" s="242"/>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29"/>
    </row>
    <row r="88" spans="1:131" ht="26.25" customHeight="1" thickBot="1" x14ac:dyDescent="0.2">
      <c r="A88" s="239" t="s">
        <v>376</v>
      </c>
      <c r="B88" s="826" t="s">
        <v>398</v>
      </c>
      <c r="C88" s="827"/>
      <c r="D88" s="827"/>
      <c r="E88" s="827"/>
      <c r="F88" s="827"/>
      <c r="G88" s="827"/>
      <c r="H88" s="827"/>
      <c r="I88" s="827"/>
      <c r="J88" s="827"/>
      <c r="K88" s="827"/>
      <c r="L88" s="827"/>
      <c r="M88" s="827"/>
      <c r="N88" s="827"/>
      <c r="O88" s="827"/>
      <c r="P88" s="828"/>
      <c r="Q88" s="877"/>
      <c r="R88" s="878"/>
      <c r="S88" s="878"/>
      <c r="T88" s="878"/>
      <c r="U88" s="878"/>
      <c r="V88" s="878"/>
      <c r="W88" s="878"/>
      <c r="X88" s="878"/>
      <c r="Y88" s="878"/>
      <c r="Z88" s="878"/>
      <c r="AA88" s="878"/>
      <c r="AB88" s="878"/>
      <c r="AC88" s="878"/>
      <c r="AD88" s="878"/>
      <c r="AE88" s="878"/>
      <c r="AF88" s="881">
        <v>7267</v>
      </c>
      <c r="AG88" s="881"/>
      <c r="AH88" s="881"/>
      <c r="AI88" s="881"/>
      <c r="AJ88" s="881"/>
      <c r="AK88" s="878"/>
      <c r="AL88" s="878"/>
      <c r="AM88" s="878"/>
      <c r="AN88" s="878"/>
      <c r="AO88" s="878"/>
      <c r="AP88" s="881">
        <v>2225</v>
      </c>
      <c r="AQ88" s="881"/>
      <c r="AR88" s="881"/>
      <c r="AS88" s="881"/>
      <c r="AT88" s="881"/>
      <c r="AU88" s="881">
        <v>380</v>
      </c>
      <c r="AV88" s="881"/>
      <c r="AW88" s="881"/>
      <c r="AX88" s="881"/>
      <c r="AY88" s="881"/>
      <c r="AZ88" s="886"/>
      <c r="BA88" s="886"/>
      <c r="BB88" s="886"/>
      <c r="BC88" s="886"/>
      <c r="BD88" s="887"/>
      <c r="BE88" s="240"/>
      <c r="BF88" s="240"/>
      <c r="BG88" s="240"/>
      <c r="BH88" s="240"/>
      <c r="BI88" s="240"/>
      <c r="BJ88" s="240"/>
      <c r="BK88" s="240"/>
      <c r="BL88" s="240"/>
      <c r="BM88" s="240"/>
      <c r="BN88" s="240"/>
      <c r="BO88" s="240"/>
      <c r="BP88" s="240"/>
      <c r="BQ88" s="237">
        <v>82</v>
      </c>
      <c r="BR88" s="242"/>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826" t="s">
        <v>399</v>
      </c>
      <c r="BS102" s="827"/>
      <c r="BT102" s="827"/>
      <c r="BU102" s="827"/>
      <c r="BV102" s="827"/>
      <c r="BW102" s="827"/>
      <c r="BX102" s="827"/>
      <c r="BY102" s="827"/>
      <c r="BZ102" s="827"/>
      <c r="CA102" s="827"/>
      <c r="CB102" s="827"/>
      <c r="CC102" s="827"/>
      <c r="CD102" s="827"/>
      <c r="CE102" s="827"/>
      <c r="CF102" s="827"/>
      <c r="CG102" s="828"/>
      <c r="CH102" s="924"/>
      <c r="CI102" s="925"/>
      <c r="CJ102" s="925"/>
      <c r="CK102" s="925"/>
      <c r="CL102" s="926"/>
      <c r="CM102" s="924"/>
      <c r="CN102" s="925"/>
      <c r="CO102" s="925"/>
      <c r="CP102" s="925"/>
      <c r="CQ102" s="926"/>
      <c r="CR102" s="927">
        <v>40</v>
      </c>
      <c r="CS102" s="889"/>
      <c r="CT102" s="889"/>
      <c r="CU102" s="889"/>
      <c r="CV102" s="928"/>
      <c r="CW102" s="927" t="s">
        <v>552</v>
      </c>
      <c r="CX102" s="889"/>
      <c r="CY102" s="889"/>
      <c r="CZ102" s="889"/>
      <c r="DA102" s="928"/>
      <c r="DB102" s="927" t="s">
        <v>552</v>
      </c>
      <c r="DC102" s="889"/>
      <c r="DD102" s="889"/>
      <c r="DE102" s="889"/>
      <c r="DF102" s="928"/>
      <c r="DG102" s="927" t="s">
        <v>552</v>
      </c>
      <c r="DH102" s="889"/>
      <c r="DI102" s="889"/>
      <c r="DJ102" s="889"/>
      <c r="DK102" s="928"/>
      <c r="DL102" s="927" t="s">
        <v>552</v>
      </c>
      <c r="DM102" s="889"/>
      <c r="DN102" s="889"/>
      <c r="DO102" s="889"/>
      <c r="DP102" s="928"/>
      <c r="DQ102" s="927" t="s">
        <v>552</v>
      </c>
      <c r="DR102" s="889"/>
      <c r="DS102" s="889"/>
      <c r="DT102" s="889"/>
      <c r="DU102" s="928"/>
      <c r="DV102" s="826" t="s">
        <v>552</v>
      </c>
      <c r="DW102" s="827"/>
      <c r="DX102" s="827"/>
      <c r="DY102" s="827"/>
      <c r="DZ102" s="951"/>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52" t="s">
        <v>400</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53" t="s">
        <v>401</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402</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403</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54" t="s">
        <v>404</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405</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29" customFormat="1" ht="26.25" customHeight="1" x14ac:dyDescent="0.15">
      <c r="A109" s="949" t="s">
        <v>406</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407</v>
      </c>
      <c r="AB109" s="930"/>
      <c r="AC109" s="930"/>
      <c r="AD109" s="930"/>
      <c r="AE109" s="931"/>
      <c r="AF109" s="929" t="s">
        <v>408</v>
      </c>
      <c r="AG109" s="930"/>
      <c r="AH109" s="930"/>
      <c r="AI109" s="930"/>
      <c r="AJ109" s="931"/>
      <c r="AK109" s="929" t="s">
        <v>294</v>
      </c>
      <c r="AL109" s="930"/>
      <c r="AM109" s="930"/>
      <c r="AN109" s="930"/>
      <c r="AO109" s="931"/>
      <c r="AP109" s="929" t="s">
        <v>409</v>
      </c>
      <c r="AQ109" s="930"/>
      <c r="AR109" s="930"/>
      <c r="AS109" s="930"/>
      <c r="AT109" s="932"/>
      <c r="AU109" s="949" t="s">
        <v>406</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407</v>
      </c>
      <c r="BR109" s="930"/>
      <c r="BS109" s="930"/>
      <c r="BT109" s="930"/>
      <c r="BU109" s="931"/>
      <c r="BV109" s="929" t="s">
        <v>408</v>
      </c>
      <c r="BW109" s="930"/>
      <c r="BX109" s="930"/>
      <c r="BY109" s="930"/>
      <c r="BZ109" s="931"/>
      <c r="CA109" s="929" t="s">
        <v>294</v>
      </c>
      <c r="CB109" s="930"/>
      <c r="CC109" s="930"/>
      <c r="CD109" s="930"/>
      <c r="CE109" s="931"/>
      <c r="CF109" s="950" t="s">
        <v>409</v>
      </c>
      <c r="CG109" s="950"/>
      <c r="CH109" s="950"/>
      <c r="CI109" s="950"/>
      <c r="CJ109" s="950"/>
      <c r="CK109" s="929" t="s">
        <v>410</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407</v>
      </c>
      <c r="DH109" s="930"/>
      <c r="DI109" s="930"/>
      <c r="DJ109" s="930"/>
      <c r="DK109" s="931"/>
      <c r="DL109" s="929" t="s">
        <v>408</v>
      </c>
      <c r="DM109" s="930"/>
      <c r="DN109" s="930"/>
      <c r="DO109" s="930"/>
      <c r="DP109" s="931"/>
      <c r="DQ109" s="929" t="s">
        <v>294</v>
      </c>
      <c r="DR109" s="930"/>
      <c r="DS109" s="930"/>
      <c r="DT109" s="930"/>
      <c r="DU109" s="931"/>
      <c r="DV109" s="929" t="s">
        <v>409</v>
      </c>
      <c r="DW109" s="930"/>
      <c r="DX109" s="930"/>
      <c r="DY109" s="930"/>
      <c r="DZ109" s="932"/>
    </row>
    <row r="110" spans="1:131" s="229" customFormat="1" ht="26.25" customHeight="1" x14ac:dyDescent="0.15">
      <c r="A110" s="933" t="s">
        <v>411</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897062</v>
      </c>
      <c r="AB110" s="937"/>
      <c r="AC110" s="937"/>
      <c r="AD110" s="937"/>
      <c r="AE110" s="938"/>
      <c r="AF110" s="939">
        <v>734194</v>
      </c>
      <c r="AG110" s="937"/>
      <c r="AH110" s="937"/>
      <c r="AI110" s="937"/>
      <c r="AJ110" s="938"/>
      <c r="AK110" s="939">
        <v>693668</v>
      </c>
      <c r="AL110" s="937"/>
      <c r="AM110" s="937"/>
      <c r="AN110" s="937"/>
      <c r="AO110" s="938"/>
      <c r="AP110" s="940">
        <v>9.1999999999999993</v>
      </c>
      <c r="AQ110" s="941"/>
      <c r="AR110" s="941"/>
      <c r="AS110" s="941"/>
      <c r="AT110" s="942"/>
      <c r="AU110" s="943" t="s">
        <v>69</v>
      </c>
      <c r="AV110" s="944"/>
      <c r="AW110" s="944"/>
      <c r="AX110" s="944"/>
      <c r="AY110" s="944"/>
      <c r="AZ110" s="966" t="s">
        <v>412</v>
      </c>
      <c r="BA110" s="934"/>
      <c r="BB110" s="934"/>
      <c r="BC110" s="934"/>
      <c r="BD110" s="934"/>
      <c r="BE110" s="934"/>
      <c r="BF110" s="934"/>
      <c r="BG110" s="934"/>
      <c r="BH110" s="934"/>
      <c r="BI110" s="934"/>
      <c r="BJ110" s="934"/>
      <c r="BK110" s="934"/>
      <c r="BL110" s="934"/>
      <c r="BM110" s="934"/>
      <c r="BN110" s="934"/>
      <c r="BO110" s="934"/>
      <c r="BP110" s="935"/>
      <c r="BQ110" s="967">
        <v>6199625</v>
      </c>
      <c r="BR110" s="968"/>
      <c r="BS110" s="968"/>
      <c r="BT110" s="968"/>
      <c r="BU110" s="968"/>
      <c r="BV110" s="968">
        <v>6011121</v>
      </c>
      <c r="BW110" s="968"/>
      <c r="BX110" s="968"/>
      <c r="BY110" s="968"/>
      <c r="BZ110" s="968"/>
      <c r="CA110" s="968">
        <v>5919892</v>
      </c>
      <c r="CB110" s="968"/>
      <c r="CC110" s="968"/>
      <c r="CD110" s="968"/>
      <c r="CE110" s="968"/>
      <c r="CF110" s="981">
        <v>78.900000000000006</v>
      </c>
      <c r="CG110" s="982"/>
      <c r="CH110" s="982"/>
      <c r="CI110" s="982"/>
      <c r="CJ110" s="982"/>
      <c r="CK110" s="983" t="s">
        <v>413</v>
      </c>
      <c r="CL110" s="984"/>
      <c r="CM110" s="966" t="s">
        <v>414</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121</v>
      </c>
      <c r="DH110" s="968"/>
      <c r="DI110" s="968"/>
      <c r="DJ110" s="968"/>
      <c r="DK110" s="968"/>
      <c r="DL110" s="968" t="s">
        <v>121</v>
      </c>
      <c r="DM110" s="968"/>
      <c r="DN110" s="968"/>
      <c r="DO110" s="968"/>
      <c r="DP110" s="968"/>
      <c r="DQ110" s="968" t="s">
        <v>121</v>
      </c>
      <c r="DR110" s="968"/>
      <c r="DS110" s="968"/>
      <c r="DT110" s="968"/>
      <c r="DU110" s="968"/>
      <c r="DV110" s="969" t="s">
        <v>121</v>
      </c>
      <c r="DW110" s="969"/>
      <c r="DX110" s="969"/>
      <c r="DY110" s="969"/>
      <c r="DZ110" s="970"/>
    </row>
    <row r="111" spans="1:131" s="229" customFormat="1" ht="26.25" customHeight="1" x14ac:dyDescent="0.15">
      <c r="A111" s="971" t="s">
        <v>415</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121</v>
      </c>
      <c r="AB111" s="975"/>
      <c r="AC111" s="975"/>
      <c r="AD111" s="975"/>
      <c r="AE111" s="976"/>
      <c r="AF111" s="977" t="s">
        <v>121</v>
      </c>
      <c r="AG111" s="975"/>
      <c r="AH111" s="975"/>
      <c r="AI111" s="975"/>
      <c r="AJ111" s="976"/>
      <c r="AK111" s="977" t="s">
        <v>121</v>
      </c>
      <c r="AL111" s="975"/>
      <c r="AM111" s="975"/>
      <c r="AN111" s="975"/>
      <c r="AO111" s="976"/>
      <c r="AP111" s="978" t="s">
        <v>121</v>
      </c>
      <c r="AQ111" s="979"/>
      <c r="AR111" s="979"/>
      <c r="AS111" s="979"/>
      <c r="AT111" s="980"/>
      <c r="AU111" s="945"/>
      <c r="AV111" s="946"/>
      <c r="AW111" s="946"/>
      <c r="AX111" s="946"/>
      <c r="AY111" s="946"/>
      <c r="AZ111" s="959" t="s">
        <v>416</v>
      </c>
      <c r="BA111" s="960"/>
      <c r="BB111" s="960"/>
      <c r="BC111" s="960"/>
      <c r="BD111" s="960"/>
      <c r="BE111" s="960"/>
      <c r="BF111" s="960"/>
      <c r="BG111" s="960"/>
      <c r="BH111" s="960"/>
      <c r="BI111" s="960"/>
      <c r="BJ111" s="960"/>
      <c r="BK111" s="960"/>
      <c r="BL111" s="960"/>
      <c r="BM111" s="960"/>
      <c r="BN111" s="960"/>
      <c r="BO111" s="960"/>
      <c r="BP111" s="961"/>
      <c r="BQ111" s="962">
        <v>295681</v>
      </c>
      <c r="BR111" s="963"/>
      <c r="BS111" s="963"/>
      <c r="BT111" s="963"/>
      <c r="BU111" s="963"/>
      <c r="BV111" s="963">
        <v>130601</v>
      </c>
      <c r="BW111" s="963"/>
      <c r="BX111" s="963"/>
      <c r="BY111" s="963"/>
      <c r="BZ111" s="963"/>
      <c r="CA111" s="963" t="s">
        <v>121</v>
      </c>
      <c r="CB111" s="963"/>
      <c r="CC111" s="963"/>
      <c r="CD111" s="963"/>
      <c r="CE111" s="963"/>
      <c r="CF111" s="957" t="s">
        <v>121</v>
      </c>
      <c r="CG111" s="958"/>
      <c r="CH111" s="958"/>
      <c r="CI111" s="958"/>
      <c r="CJ111" s="958"/>
      <c r="CK111" s="985"/>
      <c r="CL111" s="986"/>
      <c r="CM111" s="959" t="s">
        <v>417</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121</v>
      </c>
      <c r="DH111" s="963"/>
      <c r="DI111" s="963"/>
      <c r="DJ111" s="963"/>
      <c r="DK111" s="963"/>
      <c r="DL111" s="963" t="s">
        <v>121</v>
      </c>
      <c r="DM111" s="963"/>
      <c r="DN111" s="963"/>
      <c r="DO111" s="963"/>
      <c r="DP111" s="963"/>
      <c r="DQ111" s="963" t="s">
        <v>121</v>
      </c>
      <c r="DR111" s="963"/>
      <c r="DS111" s="963"/>
      <c r="DT111" s="963"/>
      <c r="DU111" s="963"/>
      <c r="DV111" s="964" t="s">
        <v>121</v>
      </c>
      <c r="DW111" s="964"/>
      <c r="DX111" s="964"/>
      <c r="DY111" s="964"/>
      <c r="DZ111" s="965"/>
    </row>
    <row r="112" spans="1:131" s="229" customFormat="1" ht="26.25" customHeight="1" x14ac:dyDescent="0.15">
      <c r="A112" s="989" t="s">
        <v>418</v>
      </c>
      <c r="B112" s="990"/>
      <c r="C112" s="960" t="s">
        <v>419</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121</v>
      </c>
      <c r="AB112" s="996"/>
      <c r="AC112" s="996"/>
      <c r="AD112" s="996"/>
      <c r="AE112" s="997"/>
      <c r="AF112" s="998" t="s">
        <v>121</v>
      </c>
      <c r="AG112" s="996"/>
      <c r="AH112" s="996"/>
      <c r="AI112" s="996"/>
      <c r="AJ112" s="997"/>
      <c r="AK112" s="998" t="s">
        <v>121</v>
      </c>
      <c r="AL112" s="996"/>
      <c r="AM112" s="996"/>
      <c r="AN112" s="996"/>
      <c r="AO112" s="997"/>
      <c r="AP112" s="999" t="s">
        <v>121</v>
      </c>
      <c r="AQ112" s="1000"/>
      <c r="AR112" s="1000"/>
      <c r="AS112" s="1000"/>
      <c r="AT112" s="1001"/>
      <c r="AU112" s="945"/>
      <c r="AV112" s="946"/>
      <c r="AW112" s="946"/>
      <c r="AX112" s="946"/>
      <c r="AY112" s="946"/>
      <c r="AZ112" s="959" t="s">
        <v>420</v>
      </c>
      <c r="BA112" s="960"/>
      <c r="BB112" s="960"/>
      <c r="BC112" s="960"/>
      <c r="BD112" s="960"/>
      <c r="BE112" s="960"/>
      <c r="BF112" s="960"/>
      <c r="BG112" s="960"/>
      <c r="BH112" s="960"/>
      <c r="BI112" s="960"/>
      <c r="BJ112" s="960"/>
      <c r="BK112" s="960"/>
      <c r="BL112" s="960"/>
      <c r="BM112" s="960"/>
      <c r="BN112" s="960"/>
      <c r="BO112" s="960"/>
      <c r="BP112" s="961"/>
      <c r="BQ112" s="962">
        <v>824818</v>
      </c>
      <c r="BR112" s="963"/>
      <c r="BS112" s="963"/>
      <c r="BT112" s="963"/>
      <c r="BU112" s="963"/>
      <c r="BV112" s="963">
        <v>998754</v>
      </c>
      <c r="BW112" s="963"/>
      <c r="BX112" s="963"/>
      <c r="BY112" s="963"/>
      <c r="BZ112" s="963"/>
      <c r="CA112" s="963">
        <v>1318135</v>
      </c>
      <c r="CB112" s="963"/>
      <c r="CC112" s="963"/>
      <c r="CD112" s="963"/>
      <c r="CE112" s="963"/>
      <c r="CF112" s="957">
        <v>17.600000000000001</v>
      </c>
      <c r="CG112" s="958"/>
      <c r="CH112" s="958"/>
      <c r="CI112" s="958"/>
      <c r="CJ112" s="958"/>
      <c r="CK112" s="985"/>
      <c r="CL112" s="986"/>
      <c r="CM112" s="959" t="s">
        <v>421</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121</v>
      </c>
      <c r="DH112" s="963"/>
      <c r="DI112" s="963"/>
      <c r="DJ112" s="963"/>
      <c r="DK112" s="963"/>
      <c r="DL112" s="963" t="s">
        <v>121</v>
      </c>
      <c r="DM112" s="963"/>
      <c r="DN112" s="963"/>
      <c r="DO112" s="963"/>
      <c r="DP112" s="963"/>
      <c r="DQ112" s="963" t="s">
        <v>121</v>
      </c>
      <c r="DR112" s="963"/>
      <c r="DS112" s="963"/>
      <c r="DT112" s="963"/>
      <c r="DU112" s="963"/>
      <c r="DV112" s="964" t="s">
        <v>121</v>
      </c>
      <c r="DW112" s="964"/>
      <c r="DX112" s="964"/>
      <c r="DY112" s="964"/>
      <c r="DZ112" s="965"/>
    </row>
    <row r="113" spans="1:130" s="229" customFormat="1" ht="26.25" customHeight="1" x14ac:dyDescent="0.15">
      <c r="A113" s="991"/>
      <c r="B113" s="992"/>
      <c r="C113" s="960" t="s">
        <v>422</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86021</v>
      </c>
      <c r="AB113" s="975"/>
      <c r="AC113" s="975"/>
      <c r="AD113" s="975"/>
      <c r="AE113" s="976"/>
      <c r="AF113" s="977">
        <v>87337</v>
      </c>
      <c r="AG113" s="975"/>
      <c r="AH113" s="975"/>
      <c r="AI113" s="975"/>
      <c r="AJ113" s="976"/>
      <c r="AK113" s="977">
        <v>89130</v>
      </c>
      <c r="AL113" s="975"/>
      <c r="AM113" s="975"/>
      <c r="AN113" s="975"/>
      <c r="AO113" s="976"/>
      <c r="AP113" s="978">
        <v>1.2</v>
      </c>
      <c r="AQ113" s="979"/>
      <c r="AR113" s="979"/>
      <c r="AS113" s="979"/>
      <c r="AT113" s="980"/>
      <c r="AU113" s="945"/>
      <c r="AV113" s="946"/>
      <c r="AW113" s="946"/>
      <c r="AX113" s="946"/>
      <c r="AY113" s="946"/>
      <c r="AZ113" s="959" t="s">
        <v>423</v>
      </c>
      <c r="BA113" s="960"/>
      <c r="BB113" s="960"/>
      <c r="BC113" s="960"/>
      <c r="BD113" s="960"/>
      <c r="BE113" s="960"/>
      <c r="BF113" s="960"/>
      <c r="BG113" s="960"/>
      <c r="BH113" s="960"/>
      <c r="BI113" s="960"/>
      <c r="BJ113" s="960"/>
      <c r="BK113" s="960"/>
      <c r="BL113" s="960"/>
      <c r="BM113" s="960"/>
      <c r="BN113" s="960"/>
      <c r="BO113" s="960"/>
      <c r="BP113" s="961"/>
      <c r="BQ113" s="962">
        <v>485827</v>
      </c>
      <c r="BR113" s="963"/>
      <c r="BS113" s="963"/>
      <c r="BT113" s="963"/>
      <c r="BU113" s="963"/>
      <c r="BV113" s="963">
        <v>449951</v>
      </c>
      <c r="BW113" s="963"/>
      <c r="BX113" s="963"/>
      <c r="BY113" s="963"/>
      <c r="BZ113" s="963"/>
      <c r="CA113" s="963">
        <v>379304</v>
      </c>
      <c r="CB113" s="963"/>
      <c r="CC113" s="963"/>
      <c r="CD113" s="963"/>
      <c r="CE113" s="963"/>
      <c r="CF113" s="957">
        <v>5.0999999999999996</v>
      </c>
      <c r="CG113" s="958"/>
      <c r="CH113" s="958"/>
      <c r="CI113" s="958"/>
      <c r="CJ113" s="958"/>
      <c r="CK113" s="985"/>
      <c r="CL113" s="986"/>
      <c r="CM113" s="959" t="s">
        <v>424</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121</v>
      </c>
      <c r="DH113" s="996"/>
      <c r="DI113" s="996"/>
      <c r="DJ113" s="996"/>
      <c r="DK113" s="997"/>
      <c r="DL113" s="998" t="s">
        <v>121</v>
      </c>
      <c r="DM113" s="996"/>
      <c r="DN113" s="996"/>
      <c r="DO113" s="996"/>
      <c r="DP113" s="997"/>
      <c r="DQ113" s="998" t="s">
        <v>121</v>
      </c>
      <c r="DR113" s="996"/>
      <c r="DS113" s="996"/>
      <c r="DT113" s="996"/>
      <c r="DU113" s="997"/>
      <c r="DV113" s="999" t="s">
        <v>121</v>
      </c>
      <c r="DW113" s="1000"/>
      <c r="DX113" s="1000"/>
      <c r="DY113" s="1000"/>
      <c r="DZ113" s="1001"/>
    </row>
    <row r="114" spans="1:130" s="229" customFormat="1" ht="26.25" customHeight="1" x14ac:dyDescent="0.15">
      <c r="A114" s="991"/>
      <c r="B114" s="992"/>
      <c r="C114" s="960" t="s">
        <v>425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106899</v>
      </c>
      <c r="AB114" s="996"/>
      <c r="AC114" s="996"/>
      <c r="AD114" s="996"/>
      <c r="AE114" s="997"/>
      <c r="AF114" s="998">
        <v>121771</v>
      </c>
      <c r="AG114" s="996"/>
      <c r="AH114" s="996"/>
      <c r="AI114" s="996"/>
      <c r="AJ114" s="997"/>
      <c r="AK114" s="998">
        <v>105582</v>
      </c>
      <c r="AL114" s="996"/>
      <c r="AM114" s="996"/>
      <c r="AN114" s="996"/>
      <c r="AO114" s="997"/>
      <c r="AP114" s="999">
        <v>1.4</v>
      </c>
      <c r="AQ114" s="1000"/>
      <c r="AR114" s="1000"/>
      <c r="AS114" s="1000"/>
      <c r="AT114" s="1001"/>
      <c r="AU114" s="945"/>
      <c r="AV114" s="946"/>
      <c r="AW114" s="946"/>
      <c r="AX114" s="946"/>
      <c r="AY114" s="946"/>
      <c r="AZ114" s="959" t="s">
        <v>426</v>
      </c>
      <c r="BA114" s="960"/>
      <c r="BB114" s="960"/>
      <c r="BC114" s="960"/>
      <c r="BD114" s="960"/>
      <c r="BE114" s="960"/>
      <c r="BF114" s="960"/>
      <c r="BG114" s="960"/>
      <c r="BH114" s="960"/>
      <c r="BI114" s="960"/>
      <c r="BJ114" s="960"/>
      <c r="BK114" s="960"/>
      <c r="BL114" s="960"/>
      <c r="BM114" s="960"/>
      <c r="BN114" s="960"/>
      <c r="BO114" s="960"/>
      <c r="BP114" s="961"/>
      <c r="BQ114" s="962">
        <v>10440</v>
      </c>
      <c r="BR114" s="963"/>
      <c r="BS114" s="963"/>
      <c r="BT114" s="963"/>
      <c r="BU114" s="963"/>
      <c r="BV114" s="963">
        <v>233004</v>
      </c>
      <c r="BW114" s="963"/>
      <c r="BX114" s="963"/>
      <c r="BY114" s="963"/>
      <c r="BZ114" s="963"/>
      <c r="CA114" s="963">
        <v>146953</v>
      </c>
      <c r="CB114" s="963"/>
      <c r="CC114" s="963"/>
      <c r="CD114" s="963"/>
      <c r="CE114" s="963"/>
      <c r="CF114" s="957">
        <v>2</v>
      </c>
      <c r="CG114" s="958"/>
      <c r="CH114" s="958"/>
      <c r="CI114" s="958"/>
      <c r="CJ114" s="958"/>
      <c r="CK114" s="985"/>
      <c r="CL114" s="986"/>
      <c r="CM114" s="959" t="s">
        <v>427</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121</v>
      </c>
      <c r="DH114" s="996"/>
      <c r="DI114" s="996"/>
      <c r="DJ114" s="996"/>
      <c r="DK114" s="997"/>
      <c r="DL114" s="998" t="s">
        <v>121</v>
      </c>
      <c r="DM114" s="996"/>
      <c r="DN114" s="996"/>
      <c r="DO114" s="996"/>
      <c r="DP114" s="997"/>
      <c r="DQ114" s="998" t="s">
        <v>121</v>
      </c>
      <c r="DR114" s="996"/>
      <c r="DS114" s="996"/>
      <c r="DT114" s="996"/>
      <c r="DU114" s="997"/>
      <c r="DV114" s="999" t="s">
        <v>121</v>
      </c>
      <c r="DW114" s="1000"/>
      <c r="DX114" s="1000"/>
      <c r="DY114" s="1000"/>
      <c r="DZ114" s="1001"/>
    </row>
    <row r="115" spans="1:130" s="229" customFormat="1" ht="26.25" customHeight="1" x14ac:dyDescent="0.15">
      <c r="A115" s="991"/>
      <c r="B115" s="992"/>
      <c r="C115" s="960" t="s">
        <v>428</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121</v>
      </c>
      <c r="AB115" s="975"/>
      <c r="AC115" s="975"/>
      <c r="AD115" s="975"/>
      <c r="AE115" s="976"/>
      <c r="AF115" s="977" t="s">
        <v>121</v>
      </c>
      <c r="AG115" s="975"/>
      <c r="AH115" s="975"/>
      <c r="AI115" s="975"/>
      <c r="AJ115" s="976"/>
      <c r="AK115" s="977" t="s">
        <v>121</v>
      </c>
      <c r="AL115" s="975"/>
      <c r="AM115" s="975"/>
      <c r="AN115" s="975"/>
      <c r="AO115" s="976"/>
      <c r="AP115" s="978" t="s">
        <v>121</v>
      </c>
      <c r="AQ115" s="979"/>
      <c r="AR115" s="979"/>
      <c r="AS115" s="979"/>
      <c r="AT115" s="980"/>
      <c r="AU115" s="945"/>
      <c r="AV115" s="946"/>
      <c r="AW115" s="946"/>
      <c r="AX115" s="946"/>
      <c r="AY115" s="946"/>
      <c r="AZ115" s="959" t="s">
        <v>429</v>
      </c>
      <c r="BA115" s="960"/>
      <c r="BB115" s="960"/>
      <c r="BC115" s="960"/>
      <c r="BD115" s="960"/>
      <c r="BE115" s="960"/>
      <c r="BF115" s="960"/>
      <c r="BG115" s="960"/>
      <c r="BH115" s="960"/>
      <c r="BI115" s="960"/>
      <c r="BJ115" s="960"/>
      <c r="BK115" s="960"/>
      <c r="BL115" s="960"/>
      <c r="BM115" s="960"/>
      <c r="BN115" s="960"/>
      <c r="BO115" s="960"/>
      <c r="BP115" s="961"/>
      <c r="BQ115" s="962" t="s">
        <v>121</v>
      </c>
      <c r="BR115" s="963"/>
      <c r="BS115" s="963"/>
      <c r="BT115" s="963"/>
      <c r="BU115" s="963"/>
      <c r="BV115" s="963" t="s">
        <v>121</v>
      </c>
      <c r="BW115" s="963"/>
      <c r="BX115" s="963"/>
      <c r="BY115" s="963"/>
      <c r="BZ115" s="963"/>
      <c r="CA115" s="963" t="s">
        <v>121</v>
      </c>
      <c r="CB115" s="963"/>
      <c r="CC115" s="963"/>
      <c r="CD115" s="963"/>
      <c r="CE115" s="963"/>
      <c r="CF115" s="957" t="s">
        <v>121</v>
      </c>
      <c r="CG115" s="958"/>
      <c r="CH115" s="958"/>
      <c r="CI115" s="958"/>
      <c r="CJ115" s="958"/>
      <c r="CK115" s="985"/>
      <c r="CL115" s="986"/>
      <c r="CM115" s="959" t="s">
        <v>430</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121</v>
      </c>
      <c r="DH115" s="996"/>
      <c r="DI115" s="996"/>
      <c r="DJ115" s="996"/>
      <c r="DK115" s="997"/>
      <c r="DL115" s="998" t="s">
        <v>121</v>
      </c>
      <c r="DM115" s="996"/>
      <c r="DN115" s="996"/>
      <c r="DO115" s="996"/>
      <c r="DP115" s="997"/>
      <c r="DQ115" s="998" t="s">
        <v>121</v>
      </c>
      <c r="DR115" s="996"/>
      <c r="DS115" s="996"/>
      <c r="DT115" s="996"/>
      <c r="DU115" s="997"/>
      <c r="DV115" s="999" t="s">
        <v>121</v>
      </c>
      <c r="DW115" s="1000"/>
      <c r="DX115" s="1000"/>
      <c r="DY115" s="1000"/>
      <c r="DZ115" s="1001"/>
    </row>
    <row r="116" spans="1:130" s="229" customFormat="1" ht="26.25" customHeight="1" x14ac:dyDescent="0.15">
      <c r="A116" s="993"/>
      <c r="B116" s="994"/>
      <c r="C116" s="1002" t="s">
        <v>431</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29</v>
      </c>
      <c r="AB116" s="996"/>
      <c r="AC116" s="996"/>
      <c r="AD116" s="996"/>
      <c r="AE116" s="997"/>
      <c r="AF116" s="998">
        <v>57</v>
      </c>
      <c r="AG116" s="996"/>
      <c r="AH116" s="996"/>
      <c r="AI116" s="996"/>
      <c r="AJ116" s="997"/>
      <c r="AK116" s="998">
        <v>82</v>
      </c>
      <c r="AL116" s="996"/>
      <c r="AM116" s="996"/>
      <c r="AN116" s="996"/>
      <c r="AO116" s="997"/>
      <c r="AP116" s="999">
        <v>0</v>
      </c>
      <c r="AQ116" s="1000"/>
      <c r="AR116" s="1000"/>
      <c r="AS116" s="1000"/>
      <c r="AT116" s="1001"/>
      <c r="AU116" s="945"/>
      <c r="AV116" s="946"/>
      <c r="AW116" s="946"/>
      <c r="AX116" s="946"/>
      <c r="AY116" s="946"/>
      <c r="AZ116" s="1004" t="s">
        <v>432</v>
      </c>
      <c r="BA116" s="1005"/>
      <c r="BB116" s="1005"/>
      <c r="BC116" s="1005"/>
      <c r="BD116" s="1005"/>
      <c r="BE116" s="1005"/>
      <c r="BF116" s="1005"/>
      <c r="BG116" s="1005"/>
      <c r="BH116" s="1005"/>
      <c r="BI116" s="1005"/>
      <c r="BJ116" s="1005"/>
      <c r="BK116" s="1005"/>
      <c r="BL116" s="1005"/>
      <c r="BM116" s="1005"/>
      <c r="BN116" s="1005"/>
      <c r="BO116" s="1005"/>
      <c r="BP116" s="1006"/>
      <c r="BQ116" s="962" t="s">
        <v>121</v>
      </c>
      <c r="BR116" s="963"/>
      <c r="BS116" s="963"/>
      <c r="BT116" s="963"/>
      <c r="BU116" s="963"/>
      <c r="BV116" s="963" t="s">
        <v>121</v>
      </c>
      <c r="BW116" s="963"/>
      <c r="BX116" s="963"/>
      <c r="BY116" s="963"/>
      <c r="BZ116" s="963"/>
      <c r="CA116" s="963" t="s">
        <v>121</v>
      </c>
      <c r="CB116" s="963"/>
      <c r="CC116" s="963"/>
      <c r="CD116" s="963"/>
      <c r="CE116" s="963"/>
      <c r="CF116" s="957" t="s">
        <v>121</v>
      </c>
      <c r="CG116" s="958"/>
      <c r="CH116" s="958"/>
      <c r="CI116" s="958"/>
      <c r="CJ116" s="958"/>
      <c r="CK116" s="985"/>
      <c r="CL116" s="986"/>
      <c r="CM116" s="959" t="s">
        <v>433</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121</v>
      </c>
      <c r="DH116" s="996"/>
      <c r="DI116" s="996"/>
      <c r="DJ116" s="996"/>
      <c r="DK116" s="997"/>
      <c r="DL116" s="998" t="s">
        <v>121</v>
      </c>
      <c r="DM116" s="996"/>
      <c r="DN116" s="996"/>
      <c r="DO116" s="996"/>
      <c r="DP116" s="997"/>
      <c r="DQ116" s="998" t="s">
        <v>121</v>
      </c>
      <c r="DR116" s="996"/>
      <c r="DS116" s="996"/>
      <c r="DT116" s="996"/>
      <c r="DU116" s="997"/>
      <c r="DV116" s="999" t="s">
        <v>121</v>
      </c>
      <c r="DW116" s="1000"/>
      <c r="DX116" s="1000"/>
      <c r="DY116" s="1000"/>
      <c r="DZ116" s="1001"/>
    </row>
    <row r="117" spans="1:130" s="229" customFormat="1" ht="26.25" customHeight="1" x14ac:dyDescent="0.15">
      <c r="A117" s="949" t="s">
        <v>177</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434</v>
      </c>
      <c r="Z117" s="931"/>
      <c r="AA117" s="1015">
        <v>1090011</v>
      </c>
      <c r="AB117" s="1016"/>
      <c r="AC117" s="1016"/>
      <c r="AD117" s="1016"/>
      <c r="AE117" s="1017"/>
      <c r="AF117" s="1018">
        <v>943359</v>
      </c>
      <c r="AG117" s="1016"/>
      <c r="AH117" s="1016"/>
      <c r="AI117" s="1016"/>
      <c r="AJ117" s="1017"/>
      <c r="AK117" s="1018">
        <v>888462</v>
      </c>
      <c r="AL117" s="1016"/>
      <c r="AM117" s="1016"/>
      <c r="AN117" s="1016"/>
      <c r="AO117" s="1017"/>
      <c r="AP117" s="1019"/>
      <c r="AQ117" s="1020"/>
      <c r="AR117" s="1020"/>
      <c r="AS117" s="1020"/>
      <c r="AT117" s="1021"/>
      <c r="AU117" s="945"/>
      <c r="AV117" s="946"/>
      <c r="AW117" s="946"/>
      <c r="AX117" s="946"/>
      <c r="AY117" s="946"/>
      <c r="AZ117" s="1011" t="s">
        <v>435</v>
      </c>
      <c r="BA117" s="1012"/>
      <c r="BB117" s="1012"/>
      <c r="BC117" s="1012"/>
      <c r="BD117" s="1012"/>
      <c r="BE117" s="1012"/>
      <c r="BF117" s="1012"/>
      <c r="BG117" s="1012"/>
      <c r="BH117" s="1012"/>
      <c r="BI117" s="1012"/>
      <c r="BJ117" s="1012"/>
      <c r="BK117" s="1012"/>
      <c r="BL117" s="1012"/>
      <c r="BM117" s="1012"/>
      <c r="BN117" s="1012"/>
      <c r="BO117" s="1012"/>
      <c r="BP117" s="1013"/>
      <c r="BQ117" s="962" t="s">
        <v>121</v>
      </c>
      <c r="BR117" s="963"/>
      <c r="BS117" s="963"/>
      <c r="BT117" s="963"/>
      <c r="BU117" s="963"/>
      <c r="BV117" s="963" t="s">
        <v>121</v>
      </c>
      <c r="BW117" s="963"/>
      <c r="BX117" s="963"/>
      <c r="BY117" s="963"/>
      <c r="BZ117" s="963"/>
      <c r="CA117" s="963" t="s">
        <v>121</v>
      </c>
      <c r="CB117" s="963"/>
      <c r="CC117" s="963"/>
      <c r="CD117" s="963"/>
      <c r="CE117" s="963"/>
      <c r="CF117" s="957" t="s">
        <v>121</v>
      </c>
      <c r="CG117" s="958"/>
      <c r="CH117" s="958"/>
      <c r="CI117" s="958"/>
      <c r="CJ117" s="958"/>
      <c r="CK117" s="985"/>
      <c r="CL117" s="986"/>
      <c r="CM117" s="959" t="s">
        <v>436</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121</v>
      </c>
      <c r="DH117" s="996"/>
      <c r="DI117" s="996"/>
      <c r="DJ117" s="996"/>
      <c r="DK117" s="997"/>
      <c r="DL117" s="998" t="s">
        <v>121</v>
      </c>
      <c r="DM117" s="996"/>
      <c r="DN117" s="996"/>
      <c r="DO117" s="996"/>
      <c r="DP117" s="997"/>
      <c r="DQ117" s="998" t="s">
        <v>121</v>
      </c>
      <c r="DR117" s="996"/>
      <c r="DS117" s="996"/>
      <c r="DT117" s="996"/>
      <c r="DU117" s="997"/>
      <c r="DV117" s="999" t="s">
        <v>121</v>
      </c>
      <c r="DW117" s="1000"/>
      <c r="DX117" s="1000"/>
      <c r="DY117" s="1000"/>
      <c r="DZ117" s="1001"/>
    </row>
    <row r="118" spans="1:130" s="229" customFormat="1" ht="26.25" customHeight="1" x14ac:dyDescent="0.15">
      <c r="A118" s="949" t="s">
        <v>410</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407</v>
      </c>
      <c r="AB118" s="930"/>
      <c r="AC118" s="930"/>
      <c r="AD118" s="930"/>
      <c r="AE118" s="931"/>
      <c r="AF118" s="929" t="s">
        <v>408</v>
      </c>
      <c r="AG118" s="930"/>
      <c r="AH118" s="930"/>
      <c r="AI118" s="930"/>
      <c r="AJ118" s="931"/>
      <c r="AK118" s="929" t="s">
        <v>294</v>
      </c>
      <c r="AL118" s="930"/>
      <c r="AM118" s="930"/>
      <c r="AN118" s="930"/>
      <c r="AO118" s="931"/>
      <c r="AP118" s="1007" t="s">
        <v>409</v>
      </c>
      <c r="AQ118" s="1008"/>
      <c r="AR118" s="1008"/>
      <c r="AS118" s="1008"/>
      <c r="AT118" s="1009"/>
      <c r="AU118" s="945"/>
      <c r="AV118" s="946"/>
      <c r="AW118" s="946"/>
      <c r="AX118" s="946"/>
      <c r="AY118" s="946"/>
      <c r="AZ118" s="1010" t="s">
        <v>437</v>
      </c>
      <c r="BA118" s="1002"/>
      <c r="BB118" s="1002"/>
      <c r="BC118" s="1002"/>
      <c r="BD118" s="1002"/>
      <c r="BE118" s="1002"/>
      <c r="BF118" s="1002"/>
      <c r="BG118" s="1002"/>
      <c r="BH118" s="1002"/>
      <c r="BI118" s="1002"/>
      <c r="BJ118" s="1002"/>
      <c r="BK118" s="1002"/>
      <c r="BL118" s="1002"/>
      <c r="BM118" s="1002"/>
      <c r="BN118" s="1002"/>
      <c r="BO118" s="1002"/>
      <c r="BP118" s="1003"/>
      <c r="BQ118" s="1036" t="s">
        <v>121</v>
      </c>
      <c r="BR118" s="1037"/>
      <c r="BS118" s="1037"/>
      <c r="BT118" s="1037"/>
      <c r="BU118" s="1037"/>
      <c r="BV118" s="1037" t="s">
        <v>121</v>
      </c>
      <c r="BW118" s="1037"/>
      <c r="BX118" s="1037"/>
      <c r="BY118" s="1037"/>
      <c r="BZ118" s="1037"/>
      <c r="CA118" s="1037" t="s">
        <v>121</v>
      </c>
      <c r="CB118" s="1037"/>
      <c r="CC118" s="1037"/>
      <c r="CD118" s="1037"/>
      <c r="CE118" s="1037"/>
      <c r="CF118" s="957" t="s">
        <v>121</v>
      </c>
      <c r="CG118" s="958"/>
      <c r="CH118" s="958"/>
      <c r="CI118" s="958"/>
      <c r="CJ118" s="958"/>
      <c r="CK118" s="985"/>
      <c r="CL118" s="986"/>
      <c r="CM118" s="959" t="s">
        <v>438</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121</v>
      </c>
      <c r="DH118" s="996"/>
      <c r="DI118" s="996"/>
      <c r="DJ118" s="996"/>
      <c r="DK118" s="997"/>
      <c r="DL118" s="998" t="s">
        <v>121</v>
      </c>
      <c r="DM118" s="996"/>
      <c r="DN118" s="996"/>
      <c r="DO118" s="996"/>
      <c r="DP118" s="997"/>
      <c r="DQ118" s="998" t="s">
        <v>121</v>
      </c>
      <c r="DR118" s="996"/>
      <c r="DS118" s="996"/>
      <c r="DT118" s="996"/>
      <c r="DU118" s="997"/>
      <c r="DV118" s="999" t="s">
        <v>121</v>
      </c>
      <c r="DW118" s="1000"/>
      <c r="DX118" s="1000"/>
      <c r="DY118" s="1000"/>
      <c r="DZ118" s="1001"/>
    </row>
    <row r="119" spans="1:130" s="229" customFormat="1" ht="26.25" customHeight="1" x14ac:dyDescent="0.15">
      <c r="A119" s="1093" t="s">
        <v>413</v>
      </c>
      <c r="B119" s="984"/>
      <c r="C119" s="966" t="s">
        <v>414</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121</v>
      </c>
      <c r="AB119" s="937"/>
      <c r="AC119" s="937"/>
      <c r="AD119" s="937"/>
      <c r="AE119" s="938"/>
      <c r="AF119" s="939" t="s">
        <v>121</v>
      </c>
      <c r="AG119" s="937"/>
      <c r="AH119" s="937"/>
      <c r="AI119" s="937"/>
      <c r="AJ119" s="938"/>
      <c r="AK119" s="939" t="s">
        <v>121</v>
      </c>
      <c r="AL119" s="937"/>
      <c r="AM119" s="937"/>
      <c r="AN119" s="937"/>
      <c r="AO119" s="938"/>
      <c r="AP119" s="940" t="s">
        <v>121</v>
      </c>
      <c r="AQ119" s="941"/>
      <c r="AR119" s="941"/>
      <c r="AS119" s="941"/>
      <c r="AT119" s="942"/>
      <c r="AU119" s="947"/>
      <c r="AV119" s="948"/>
      <c r="AW119" s="948"/>
      <c r="AX119" s="948"/>
      <c r="AY119" s="948"/>
      <c r="AZ119" s="250" t="s">
        <v>177</v>
      </c>
      <c r="BA119" s="250"/>
      <c r="BB119" s="250"/>
      <c r="BC119" s="250"/>
      <c r="BD119" s="250"/>
      <c r="BE119" s="250"/>
      <c r="BF119" s="250"/>
      <c r="BG119" s="250"/>
      <c r="BH119" s="250"/>
      <c r="BI119" s="250"/>
      <c r="BJ119" s="250"/>
      <c r="BK119" s="250"/>
      <c r="BL119" s="250"/>
      <c r="BM119" s="250"/>
      <c r="BN119" s="250"/>
      <c r="BO119" s="1014" t="s">
        <v>439</v>
      </c>
      <c r="BP119" s="1042"/>
      <c r="BQ119" s="1036">
        <v>7816391</v>
      </c>
      <c r="BR119" s="1037"/>
      <c r="BS119" s="1037"/>
      <c r="BT119" s="1037"/>
      <c r="BU119" s="1037"/>
      <c r="BV119" s="1037">
        <v>7823431</v>
      </c>
      <c r="BW119" s="1037"/>
      <c r="BX119" s="1037"/>
      <c r="BY119" s="1037"/>
      <c r="BZ119" s="1037"/>
      <c r="CA119" s="1037">
        <v>7764284</v>
      </c>
      <c r="CB119" s="1037"/>
      <c r="CC119" s="1037"/>
      <c r="CD119" s="1037"/>
      <c r="CE119" s="1037"/>
      <c r="CF119" s="1038"/>
      <c r="CG119" s="1039"/>
      <c r="CH119" s="1039"/>
      <c r="CI119" s="1039"/>
      <c r="CJ119" s="1040"/>
      <c r="CK119" s="987"/>
      <c r="CL119" s="988"/>
      <c r="CM119" s="1010" t="s">
        <v>440</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295681</v>
      </c>
      <c r="DH119" s="1023"/>
      <c r="DI119" s="1023"/>
      <c r="DJ119" s="1023"/>
      <c r="DK119" s="1024"/>
      <c r="DL119" s="1022">
        <v>130601</v>
      </c>
      <c r="DM119" s="1023"/>
      <c r="DN119" s="1023"/>
      <c r="DO119" s="1023"/>
      <c r="DP119" s="1024"/>
      <c r="DQ119" s="1022" t="s">
        <v>121</v>
      </c>
      <c r="DR119" s="1023"/>
      <c r="DS119" s="1023"/>
      <c r="DT119" s="1023"/>
      <c r="DU119" s="1024"/>
      <c r="DV119" s="1025" t="s">
        <v>121</v>
      </c>
      <c r="DW119" s="1026"/>
      <c r="DX119" s="1026"/>
      <c r="DY119" s="1026"/>
      <c r="DZ119" s="1027"/>
    </row>
    <row r="120" spans="1:130" s="229" customFormat="1" ht="26.25" customHeight="1" x14ac:dyDescent="0.15">
      <c r="A120" s="1094"/>
      <c r="B120" s="986"/>
      <c r="C120" s="959" t="s">
        <v>417</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121</v>
      </c>
      <c r="AB120" s="996"/>
      <c r="AC120" s="996"/>
      <c r="AD120" s="996"/>
      <c r="AE120" s="997"/>
      <c r="AF120" s="998" t="s">
        <v>121</v>
      </c>
      <c r="AG120" s="996"/>
      <c r="AH120" s="996"/>
      <c r="AI120" s="996"/>
      <c r="AJ120" s="997"/>
      <c r="AK120" s="998" t="s">
        <v>121</v>
      </c>
      <c r="AL120" s="996"/>
      <c r="AM120" s="996"/>
      <c r="AN120" s="996"/>
      <c r="AO120" s="997"/>
      <c r="AP120" s="999" t="s">
        <v>121</v>
      </c>
      <c r="AQ120" s="1000"/>
      <c r="AR120" s="1000"/>
      <c r="AS120" s="1000"/>
      <c r="AT120" s="1001"/>
      <c r="AU120" s="1028" t="s">
        <v>441</v>
      </c>
      <c r="AV120" s="1029"/>
      <c r="AW120" s="1029"/>
      <c r="AX120" s="1029"/>
      <c r="AY120" s="1030"/>
      <c r="AZ120" s="966" t="s">
        <v>442</v>
      </c>
      <c r="BA120" s="934"/>
      <c r="BB120" s="934"/>
      <c r="BC120" s="934"/>
      <c r="BD120" s="934"/>
      <c r="BE120" s="934"/>
      <c r="BF120" s="934"/>
      <c r="BG120" s="934"/>
      <c r="BH120" s="934"/>
      <c r="BI120" s="934"/>
      <c r="BJ120" s="934"/>
      <c r="BK120" s="934"/>
      <c r="BL120" s="934"/>
      <c r="BM120" s="934"/>
      <c r="BN120" s="934"/>
      <c r="BO120" s="934"/>
      <c r="BP120" s="935"/>
      <c r="BQ120" s="967">
        <v>8048990</v>
      </c>
      <c r="BR120" s="968"/>
      <c r="BS120" s="968"/>
      <c r="BT120" s="968"/>
      <c r="BU120" s="968"/>
      <c r="BV120" s="968">
        <v>8372886</v>
      </c>
      <c r="BW120" s="968"/>
      <c r="BX120" s="968"/>
      <c r="BY120" s="968"/>
      <c r="BZ120" s="968"/>
      <c r="CA120" s="968">
        <v>9010959</v>
      </c>
      <c r="CB120" s="968"/>
      <c r="CC120" s="968"/>
      <c r="CD120" s="968"/>
      <c r="CE120" s="968"/>
      <c r="CF120" s="981">
        <v>120.1</v>
      </c>
      <c r="CG120" s="982"/>
      <c r="CH120" s="982"/>
      <c r="CI120" s="982"/>
      <c r="CJ120" s="982"/>
      <c r="CK120" s="1043" t="s">
        <v>443</v>
      </c>
      <c r="CL120" s="1044"/>
      <c r="CM120" s="1044"/>
      <c r="CN120" s="1044"/>
      <c r="CO120" s="1045"/>
      <c r="CP120" s="1051" t="s">
        <v>392</v>
      </c>
      <c r="CQ120" s="1052"/>
      <c r="CR120" s="1052"/>
      <c r="CS120" s="1052"/>
      <c r="CT120" s="1052"/>
      <c r="CU120" s="1052"/>
      <c r="CV120" s="1052"/>
      <c r="CW120" s="1052"/>
      <c r="CX120" s="1052"/>
      <c r="CY120" s="1052"/>
      <c r="CZ120" s="1052"/>
      <c r="DA120" s="1052"/>
      <c r="DB120" s="1052"/>
      <c r="DC120" s="1052"/>
      <c r="DD120" s="1052"/>
      <c r="DE120" s="1052"/>
      <c r="DF120" s="1053"/>
      <c r="DG120" s="967">
        <v>810718</v>
      </c>
      <c r="DH120" s="968"/>
      <c r="DI120" s="968"/>
      <c r="DJ120" s="968"/>
      <c r="DK120" s="968"/>
      <c r="DL120" s="968">
        <v>908654</v>
      </c>
      <c r="DM120" s="968"/>
      <c r="DN120" s="968"/>
      <c r="DO120" s="968"/>
      <c r="DP120" s="968"/>
      <c r="DQ120" s="968">
        <v>1228035</v>
      </c>
      <c r="DR120" s="968"/>
      <c r="DS120" s="968"/>
      <c r="DT120" s="968"/>
      <c r="DU120" s="968"/>
      <c r="DV120" s="969">
        <v>16.399999999999999</v>
      </c>
      <c r="DW120" s="969"/>
      <c r="DX120" s="969"/>
      <c r="DY120" s="969"/>
      <c r="DZ120" s="970"/>
    </row>
    <row r="121" spans="1:130" s="229" customFormat="1" ht="26.25" customHeight="1" x14ac:dyDescent="0.15">
      <c r="A121" s="1094"/>
      <c r="B121" s="986"/>
      <c r="C121" s="1011" t="s">
        <v>444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121</v>
      </c>
      <c r="AB121" s="996"/>
      <c r="AC121" s="996"/>
      <c r="AD121" s="996"/>
      <c r="AE121" s="997"/>
      <c r="AF121" s="998" t="s">
        <v>121</v>
      </c>
      <c r="AG121" s="996"/>
      <c r="AH121" s="996"/>
      <c r="AI121" s="996"/>
      <c r="AJ121" s="997"/>
      <c r="AK121" s="998" t="s">
        <v>121</v>
      </c>
      <c r="AL121" s="996"/>
      <c r="AM121" s="996"/>
      <c r="AN121" s="996"/>
      <c r="AO121" s="997"/>
      <c r="AP121" s="999" t="s">
        <v>121</v>
      </c>
      <c r="AQ121" s="1000"/>
      <c r="AR121" s="1000"/>
      <c r="AS121" s="1000"/>
      <c r="AT121" s="1001"/>
      <c r="AU121" s="1031"/>
      <c r="AV121" s="1032"/>
      <c r="AW121" s="1032"/>
      <c r="AX121" s="1032"/>
      <c r="AY121" s="1033"/>
      <c r="AZ121" s="959" t="s">
        <v>445</v>
      </c>
      <c r="BA121" s="960"/>
      <c r="BB121" s="960"/>
      <c r="BC121" s="960"/>
      <c r="BD121" s="960"/>
      <c r="BE121" s="960"/>
      <c r="BF121" s="960"/>
      <c r="BG121" s="960"/>
      <c r="BH121" s="960"/>
      <c r="BI121" s="960"/>
      <c r="BJ121" s="960"/>
      <c r="BK121" s="960"/>
      <c r="BL121" s="960"/>
      <c r="BM121" s="960"/>
      <c r="BN121" s="960"/>
      <c r="BO121" s="960"/>
      <c r="BP121" s="961"/>
      <c r="BQ121" s="962">
        <v>37296</v>
      </c>
      <c r="BR121" s="963"/>
      <c r="BS121" s="963"/>
      <c r="BT121" s="963"/>
      <c r="BU121" s="963"/>
      <c r="BV121" s="963">
        <v>20154</v>
      </c>
      <c r="BW121" s="963"/>
      <c r="BX121" s="963"/>
      <c r="BY121" s="963"/>
      <c r="BZ121" s="963"/>
      <c r="CA121" s="963" t="s">
        <v>121</v>
      </c>
      <c r="CB121" s="963"/>
      <c r="CC121" s="963"/>
      <c r="CD121" s="963"/>
      <c r="CE121" s="963"/>
      <c r="CF121" s="957" t="s">
        <v>121</v>
      </c>
      <c r="CG121" s="958"/>
      <c r="CH121" s="958"/>
      <c r="CI121" s="958"/>
      <c r="CJ121" s="958"/>
      <c r="CK121" s="1046"/>
      <c r="CL121" s="1047"/>
      <c r="CM121" s="1047"/>
      <c r="CN121" s="1047"/>
      <c r="CO121" s="1048"/>
      <c r="CP121" s="1056" t="s">
        <v>390</v>
      </c>
      <c r="CQ121" s="1057"/>
      <c r="CR121" s="1057"/>
      <c r="CS121" s="1057"/>
      <c r="CT121" s="1057"/>
      <c r="CU121" s="1057"/>
      <c r="CV121" s="1057"/>
      <c r="CW121" s="1057"/>
      <c r="CX121" s="1057"/>
      <c r="CY121" s="1057"/>
      <c r="CZ121" s="1057"/>
      <c r="DA121" s="1057"/>
      <c r="DB121" s="1057"/>
      <c r="DC121" s="1057"/>
      <c r="DD121" s="1057"/>
      <c r="DE121" s="1057"/>
      <c r="DF121" s="1058"/>
      <c r="DG121" s="962">
        <v>14100</v>
      </c>
      <c r="DH121" s="963"/>
      <c r="DI121" s="963"/>
      <c r="DJ121" s="963"/>
      <c r="DK121" s="963"/>
      <c r="DL121" s="963">
        <v>90100</v>
      </c>
      <c r="DM121" s="963"/>
      <c r="DN121" s="963"/>
      <c r="DO121" s="963"/>
      <c r="DP121" s="963"/>
      <c r="DQ121" s="963">
        <v>90100</v>
      </c>
      <c r="DR121" s="963"/>
      <c r="DS121" s="963"/>
      <c r="DT121" s="963"/>
      <c r="DU121" s="963"/>
      <c r="DV121" s="964">
        <v>1.2</v>
      </c>
      <c r="DW121" s="964"/>
      <c r="DX121" s="964"/>
      <c r="DY121" s="964"/>
      <c r="DZ121" s="965"/>
    </row>
    <row r="122" spans="1:130" s="229" customFormat="1" ht="26.25" customHeight="1" x14ac:dyDescent="0.15">
      <c r="A122" s="1094"/>
      <c r="B122" s="986"/>
      <c r="C122" s="959" t="s">
        <v>427</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121</v>
      </c>
      <c r="AB122" s="996"/>
      <c r="AC122" s="996"/>
      <c r="AD122" s="996"/>
      <c r="AE122" s="997"/>
      <c r="AF122" s="998" t="s">
        <v>121</v>
      </c>
      <c r="AG122" s="996"/>
      <c r="AH122" s="996"/>
      <c r="AI122" s="996"/>
      <c r="AJ122" s="997"/>
      <c r="AK122" s="998" t="s">
        <v>121</v>
      </c>
      <c r="AL122" s="996"/>
      <c r="AM122" s="996"/>
      <c r="AN122" s="996"/>
      <c r="AO122" s="997"/>
      <c r="AP122" s="999" t="s">
        <v>121</v>
      </c>
      <c r="AQ122" s="1000"/>
      <c r="AR122" s="1000"/>
      <c r="AS122" s="1000"/>
      <c r="AT122" s="1001"/>
      <c r="AU122" s="1031"/>
      <c r="AV122" s="1032"/>
      <c r="AW122" s="1032"/>
      <c r="AX122" s="1032"/>
      <c r="AY122" s="1033"/>
      <c r="AZ122" s="1010" t="s">
        <v>446</v>
      </c>
      <c r="BA122" s="1002"/>
      <c r="BB122" s="1002"/>
      <c r="BC122" s="1002"/>
      <c r="BD122" s="1002"/>
      <c r="BE122" s="1002"/>
      <c r="BF122" s="1002"/>
      <c r="BG122" s="1002"/>
      <c r="BH122" s="1002"/>
      <c r="BI122" s="1002"/>
      <c r="BJ122" s="1002"/>
      <c r="BK122" s="1002"/>
      <c r="BL122" s="1002"/>
      <c r="BM122" s="1002"/>
      <c r="BN122" s="1002"/>
      <c r="BO122" s="1002"/>
      <c r="BP122" s="1003"/>
      <c r="BQ122" s="1036">
        <v>7833145</v>
      </c>
      <c r="BR122" s="1037"/>
      <c r="BS122" s="1037"/>
      <c r="BT122" s="1037"/>
      <c r="BU122" s="1037"/>
      <c r="BV122" s="1037">
        <v>7576005</v>
      </c>
      <c r="BW122" s="1037"/>
      <c r="BX122" s="1037"/>
      <c r="BY122" s="1037"/>
      <c r="BZ122" s="1037"/>
      <c r="CA122" s="1037">
        <v>7552197</v>
      </c>
      <c r="CB122" s="1037"/>
      <c r="CC122" s="1037"/>
      <c r="CD122" s="1037"/>
      <c r="CE122" s="1037"/>
      <c r="CF122" s="1054">
        <v>100.7</v>
      </c>
      <c r="CG122" s="1055"/>
      <c r="CH122" s="1055"/>
      <c r="CI122" s="1055"/>
      <c r="CJ122" s="1055"/>
      <c r="CK122" s="1046"/>
      <c r="CL122" s="1047"/>
      <c r="CM122" s="1047"/>
      <c r="CN122" s="1047"/>
      <c r="CO122" s="1048"/>
      <c r="CP122" s="1056" t="s">
        <v>389</v>
      </c>
      <c r="CQ122" s="1057"/>
      <c r="CR122" s="1057"/>
      <c r="CS122" s="1057"/>
      <c r="CT122" s="1057"/>
      <c r="CU122" s="1057"/>
      <c r="CV122" s="1057"/>
      <c r="CW122" s="1057"/>
      <c r="CX122" s="1057"/>
      <c r="CY122" s="1057"/>
      <c r="CZ122" s="1057"/>
      <c r="DA122" s="1057"/>
      <c r="DB122" s="1057"/>
      <c r="DC122" s="1057"/>
      <c r="DD122" s="1057"/>
      <c r="DE122" s="1057"/>
      <c r="DF122" s="1058"/>
      <c r="DG122" s="962" t="s">
        <v>121</v>
      </c>
      <c r="DH122" s="963"/>
      <c r="DI122" s="963"/>
      <c r="DJ122" s="963"/>
      <c r="DK122" s="963"/>
      <c r="DL122" s="963" t="s">
        <v>121</v>
      </c>
      <c r="DM122" s="963"/>
      <c r="DN122" s="963"/>
      <c r="DO122" s="963"/>
      <c r="DP122" s="963"/>
      <c r="DQ122" s="963" t="s">
        <v>121</v>
      </c>
      <c r="DR122" s="963"/>
      <c r="DS122" s="963"/>
      <c r="DT122" s="963"/>
      <c r="DU122" s="963"/>
      <c r="DV122" s="964" t="s">
        <v>121</v>
      </c>
      <c r="DW122" s="964"/>
      <c r="DX122" s="964"/>
      <c r="DY122" s="964"/>
      <c r="DZ122" s="965"/>
    </row>
    <row r="123" spans="1:130" s="229" customFormat="1" ht="26.25" customHeight="1" x14ac:dyDescent="0.15">
      <c r="A123" s="1094"/>
      <c r="B123" s="986"/>
      <c r="C123" s="959" t="s">
        <v>433</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121</v>
      </c>
      <c r="AB123" s="996"/>
      <c r="AC123" s="996"/>
      <c r="AD123" s="996"/>
      <c r="AE123" s="997"/>
      <c r="AF123" s="998" t="s">
        <v>121</v>
      </c>
      <c r="AG123" s="996"/>
      <c r="AH123" s="996"/>
      <c r="AI123" s="996"/>
      <c r="AJ123" s="997"/>
      <c r="AK123" s="998" t="s">
        <v>121</v>
      </c>
      <c r="AL123" s="996"/>
      <c r="AM123" s="996"/>
      <c r="AN123" s="996"/>
      <c r="AO123" s="997"/>
      <c r="AP123" s="999" t="s">
        <v>121</v>
      </c>
      <c r="AQ123" s="1000"/>
      <c r="AR123" s="1000"/>
      <c r="AS123" s="1000"/>
      <c r="AT123" s="1001"/>
      <c r="AU123" s="1034"/>
      <c r="AV123" s="1035"/>
      <c r="AW123" s="1035"/>
      <c r="AX123" s="1035"/>
      <c r="AY123" s="1035"/>
      <c r="AZ123" s="250" t="s">
        <v>177</v>
      </c>
      <c r="BA123" s="250"/>
      <c r="BB123" s="250"/>
      <c r="BC123" s="250"/>
      <c r="BD123" s="250"/>
      <c r="BE123" s="250"/>
      <c r="BF123" s="250"/>
      <c r="BG123" s="250"/>
      <c r="BH123" s="250"/>
      <c r="BI123" s="250"/>
      <c r="BJ123" s="250"/>
      <c r="BK123" s="250"/>
      <c r="BL123" s="250"/>
      <c r="BM123" s="250"/>
      <c r="BN123" s="250"/>
      <c r="BO123" s="1014" t="s">
        <v>447</v>
      </c>
      <c r="BP123" s="1042"/>
      <c r="BQ123" s="1100">
        <v>15919431</v>
      </c>
      <c r="BR123" s="1101"/>
      <c r="BS123" s="1101"/>
      <c r="BT123" s="1101"/>
      <c r="BU123" s="1101"/>
      <c r="BV123" s="1101">
        <v>15969045</v>
      </c>
      <c r="BW123" s="1101"/>
      <c r="BX123" s="1101"/>
      <c r="BY123" s="1101"/>
      <c r="BZ123" s="1101"/>
      <c r="CA123" s="1101">
        <v>16563156</v>
      </c>
      <c r="CB123" s="1101"/>
      <c r="CC123" s="1101"/>
      <c r="CD123" s="1101"/>
      <c r="CE123" s="1101"/>
      <c r="CF123" s="1038"/>
      <c r="CG123" s="1039"/>
      <c r="CH123" s="1039"/>
      <c r="CI123" s="1039"/>
      <c r="CJ123" s="1040"/>
      <c r="CK123" s="1046"/>
      <c r="CL123" s="1047"/>
      <c r="CM123" s="1047"/>
      <c r="CN123" s="1047"/>
      <c r="CO123" s="1048"/>
      <c r="CP123" s="1056" t="s">
        <v>388</v>
      </c>
      <c r="CQ123" s="1057"/>
      <c r="CR123" s="1057"/>
      <c r="CS123" s="1057"/>
      <c r="CT123" s="1057"/>
      <c r="CU123" s="1057"/>
      <c r="CV123" s="1057"/>
      <c r="CW123" s="1057"/>
      <c r="CX123" s="1057"/>
      <c r="CY123" s="1057"/>
      <c r="CZ123" s="1057"/>
      <c r="DA123" s="1057"/>
      <c r="DB123" s="1057"/>
      <c r="DC123" s="1057"/>
      <c r="DD123" s="1057"/>
      <c r="DE123" s="1057"/>
      <c r="DF123" s="1058"/>
      <c r="DG123" s="995" t="s">
        <v>121</v>
      </c>
      <c r="DH123" s="996"/>
      <c r="DI123" s="996"/>
      <c r="DJ123" s="996"/>
      <c r="DK123" s="997"/>
      <c r="DL123" s="998" t="s">
        <v>121</v>
      </c>
      <c r="DM123" s="996"/>
      <c r="DN123" s="996"/>
      <c r="DO123" s="996"/>
      <c r="DP123" s="997"/>
      <c r="DQ123" s="998" t="s">
        <v>121</v>
      </c>
      <c r="DR123" s="996"/>
      <c r="DS123" s="996"/>
      <c r="DT123" s="996"/>
      <c r="DU123" s="997"/>
      <c r="DV123" s="999" t="s">
        <v>121</v>
      </c>
      <c r="DW123" s="1000"/>
      <c r="DX123" s="1000"/>
      <c r="DY123" s="1000"/>
      <c r="DZ123" s="1001"/>
    </row>
    <row r="124" spans="1:130" s="229" customFormat="1" ht="26.25" customHeight="1" thickBot="1" x14ac:dyDescent="0.2">
      <c r="A124" s="1094"/>
      <c r="B124" s="986"/>
      <c r="C124" s="959" t="s">
        <v>436</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121</v>
      </c>
      <c r="AB124" s="996"/>
      <c r="AC124" s="996"/>
      <c r="AD124" s="996"/>
      <c r="AE124" s="997"/>
      <c r="AF124" s="998" t="s">
        <v>121</v>
      </c>
      <c r="AG124" s="996"/>
      <c r="AH124" s="996"/>
      <c r="AI124" s="996"/>
      <c r="AJ124" s="997"/>
      <c r="AK124" s="998" t="s">
        <v>121</v>
      </c>
      <c r="AL124" s="996"/>
      <c r="AM124" s="996"/>
      <c r="AN124" s="996"/>
      <c r="AO124" s="997"/>
      <c r="AP124" s="999" t="s">
        <v>121</v>
      </c>
      <c r="AQ124" s="1000"/>
      <c r="AR124" s="1000"/>
      <c r="AS124" s="1000"/>
      <c r="AT124" s="1001"/>
      <c r="AU124" s="1096" t="s">
        <v>448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121</v>
      </c>
      <c r="BR124" s="1064"/>
      <c r="BS124" s="1064"/>
      <c r="BT124" s="1064"/>
      <c r="BU124" s="1064"/>
      <c r="BV124" s="1064" t="s">
        <v>121</v>
      </c>
      <c r="BW124" s="1064"/>
      <c r="BX124" s="1064"/>
      <c r="BY124" s="1064"/>
      <c r="BZ124" s="1064"/>
      <c r="CA124" s="1064" t="s">
        <v>121</v>
      </c>
      <c r="CB124" s="1064"/>
      <c r="CC124" s="1064"/>
      <c r="CD124" s="1064"/>
      <c r="CE124" s="1064"/>
      <c r="CF124" s="1065"/>
      <c r="CG124" s="1066"/>
      <c r="CH124" s="1066"/>
      <c r="CI124" s="1066"/>
      <c r="CJ124" s="1067"/>
      <c r="CK124" s="1049"/>
      <c r="CL124" s="1049"/>
      <c r="CM124" s="1049"/>
      <c r="CN124" s="1049"/>
      <c r="CO124" s="1050"/>
      <c r="CP124" s="1056" t="s">
        <v>449</v>
      </c>
      <c r="CQ124" s="1057"/>
      <c r="CR124" s="1057"/>
      <c r="CS124" s="1057"/>
      <c r="CT124" s="1057"/>
      <c r="CU124" s="1057"/>
      <c r="CV124" s="1057"/>
      <c r="CW124" s="1057"/>
      <c r="CX124" s="1057"/>
      <c r="CY124" s="1057"/>
      <c r="CZ124" s="1057"/>
      <c r="DA124" s="1057"/>
      <c r="DB124" s="1057"/>
      <c r="DC124" s="1057"/>
      <c r="DD124" s="1057"/>
      <c r="DE124" s="1057"/>
      <c r="DF124" s="1058"/>
      <c r="DG124" s="1041" t="s">
        <v>121</v>
      </c>
      <c r="DH124" s="1023"/>
      <c r="DI124" s="1023"/>
      <c r="DJ124" s="1023"/>
      <c r="DK124" s="1024"/>
      <c r="DL124" s="1022" t="s">
        <v>121</v>
      </c>
      <c r="DM124" s="1023"/>
      <c r="DN124" s="1023"/>
      <c r="DO124" s="1023"/>
      <c r="DP124" s="1024"/>
      <c r="DQ124" s="1022" t="s">
        <v>121</v>
      </c>
      <c r="DR124" s="1023"/>
      <c r="DS124" s="1023"/>
      <c r="DT124" s="1023"/>
      <c r="DU124" s="1024"/>
      <c r="DV124" s="1025" t="s">
        <v>121</v>
      </c>
      <c r="DW124" s="1026"/>
      <c r="DX124" s="1026"/>
      <c r="DY124" s="1026"/>
      <c r="DZ124" s="1027"/>
    </row>
    <row r="125" spans="1:130" s="229" customFormat="1" ht="26.25" customHeight="1" x14ac:dyDescent="0.15">
      <c r="A125" s="1094"/>
      <c r="B125" s="986"/>
      <c r="C125" s="959" t="s">
        <v>438</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121</v>
      </c>
      <c r="AB125" s="996"/>
      <c r="AC125" s="996"/>
      <c r="AD125" s="996"/>
      <c r="AE125" s="997"/>
      <c r="AF125" s="998" t="s">
        <v>121</v>
      </c>
      <c r="AG125" s="996"/>
      <c r="AH125" s="996"/>
      <c r="AI125" s="996"/>
      <c r="AJ125" s="997"/>
      <c r="AK125" s="998" t="s">
        <v>121</v>
      </c>
      <c r="AL125" s="996"/>
      <c r="AM125" s="996"/>
      <c r="AN125" s="996"/>
      <c r="AO125" s="997"/>
      <c r="AP125" s="999" t="s">
        <v>121</v>
      </c>
      <c r="AQ125" s="1000"/>
      <c r="AR125" s="1000"/>
      <c r="AS125" s="1000"/>
      <c r="AT125" s="100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59" t="s">
        <v>450</v>
      </c>
      <c r="CL125" s="1044"/>
      <c r="CM125" s="1044"/>
      <c r="CN125" s="1044"/>
      <c r="CO125" s="1045"/>
      <c r="CP125" s="966" t="s">
        <v>451</v>
      </c>
      <c r="CQ125" s="934"/>
      <c r="CR125" s="934"/>
      <c r="CS125" s="934"/>
      <c r="CT125" s="934"/>
      <c r="CU125" s="934"/>
      <c r="CV125" s="934"/>
      <c r="CW125" s="934"/>
      <c r="CX125" s="934"/>
      <c r="CY125" s="934"/>
      <c r="CZ125" s="934"/>
      <c r="DA125" s="934"/>
      <c r="DB125" s="934"/>
      <c r="DC125" s="934"/>
      <c r="DD125" s="934"/>
      <c r="DE125" s="934"/>
      <c r="DF125" s="935"/>
      <c r="DG125" s="967" t="s">
        <v>121</v>
      </c>
      <c r="DH125" s="968"/>
      <c r="DI125" s="968"/>
      <c r="DJ125" s="968"/>
      <c r="DK125" s="968"/>
      <c r="DL125" s="968" t="s">
        <v>121</v>
      </c>
      <c r="DM125" s="968"/>
      <c r="DN125" s="968"/>
      <c r="DO125" s="968"/>
      <c r="DP125" s="968"/>
      <c r="DQ125" s="968" t="s">
        <v>121</v>
      </c>
      <c r="DR125" s="968"/>
      <c r="DS125" s="968"/>
      <c r="DT125" s="968"/>
      <c r="DU125" s="968"/>
      <c r="DV125" s="969" t="s">
        <v>121</v>
      </c>
      <c r="DW125" s="969"/>
      <c r="DX125" s="969"/>
      <c r="DY125" s="969"/>
      <c r="DZ125" s="970"/>
    </row>
    <row r="126" spans="1:130" s="229" customFormat="1" ht="26.25" customHeight="1" thickBot="1" x14ac:dyDescent="0.2">
      <c r="A126" s="1094"/>
      <c r="B126" s="986"/>
      <c r="C126" s="959" t="s">
        <v>440</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121</v>
      </c>
      <c r="AB126" s="996"/>
      <c r="AC126" s="996"/>
      <c r="AD126" s="996"/>
      <c r="AE126" s="997"/>
      <c r="AF126" s="998" t="s">
        <v>121</v>
      </c>
      <c r="AG126" s="996"/>
      <c r="AH126" s="996"/>
      <c r="AI126" s="996"/>
      <c r="AJ126" s="997"/>
      <c r="AK126" s="998" t="s">
        <v>121</v>
      </c>
      <c r="AL126" s="996"/>
      <c r="AM126" s="996"/>
      <c r="AN126" s="996"/>
      <c r="AO126" s="997"/>
      <c r="AP126" s="999" t="s">
        <v>121</v>
      </c>
      <c r="AQ126" s="1000"/>
      <c r="AR126" s="1000"/>
      <c r="AS126" s="1000"/>
      <c r="AT126" s="100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60"/>
      <c r="CL126" s="1047"/>
      <c r="CM126" s="1047"/>
      <c r="CN126" s="1047"/>
      <c r="CO126" s="1048"/>
      <c r="CP126" s="959" t="s">
        <v>452</v>
      </c>
      <c r="CQ126" s="960"/>
      <c r="CR126" s="960"/>
      <c r="CS126" s="960"/>
      <c r="CT126" s="960"/>
      <c r="CU126" s="960"/>
      <c r="CV126" s="960"/>
      <c r="CW126" s="960"/>
      <c r="CX126" s="960"/>
      <c r="CY126" s="960"/>
      <c r="CZ126" s="960"/>
      <c r="DA126" s="960"/>
      <c r="DB126" s="960"/>
      <c r="DC126" s="960"/>
      <c r="DD126" s="960"/>
      <c r="DE126" s="960"/>
      <c r="DF126" s="961"/>
      <c r="DG126" s="962" t="s">
        <v>121</v>
      </c>
      <c r="DH126" s="963"/>
      <c r="DI126" s="963"/>
      <c r="DJ126" s="963"/>
      <c r="DK126" s="963"/>
      <c r="DL126" s="963" t="s">
        <v>121</v>
      </c>
      <c r="DM126" s="963"/>
      <c r="DN126" s="963"/>
      <c r="DO126" s="963"/>
      <c r="DP126" s="963"/>
      <c r="DQ126" s="963" t="s">
        <v>121</v>
      </c>
      <c r="DR126" s="963"/>
      <c r="DS126" s="963"/>
      <c r="DT126" s="963"/>
      <c r="DU126" s="963"/>
      <c r="DV126" s="964" t="s">
        <v>121</v>
      </c>
      <c r="DW126" s="964"/>
      <c r="DX126" s="964"/>
      <c r="DY126" s="964"/>
      <c r="DZ126" s="965"/>
    </row>
    <row r="127" spans="1:130" s="229" customFormat="1" ht="26.25" customHeight="1" x14ac:dyDescent="0.15">
      <c r="A127" s="1095"/>
      <c r="B127" s="988"/>
      <c r="C127" s="1010" t="s">
        <v>453</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121</v>
      </c>
      <c r="AB127" s="996"/>
      <c r="AC127" s="996"/>
      <c r="AD127" s="996"/>
      <c r="AE127" s="997"/>
      <c r="AF127" s="998" t="s">
        <v>121</v>
      </c>
      <c r="AG127" s="996"/>
      <c r="AH127" s="996"/>
      <c r="AI127" s="996"/>
      <c r="AJ127" s="997"/>
      <c r="AK127" s="998" t="s">
        <v>121</v>
      </c>
      <c r="AL127" s="996"/>
      <c r="AM127" s="996"/>
      <c r="AN127" s="996"/>
      <c r="AO127" s="997"/>
      <c r="AP127" s="999" t="s">
        <v>121</v>
      </c>
      <c r="AQ127" s="1000"/>
      <c r="AR127" s="1000"/>
      <c r="AS127" s="1000"/>
      <c r="AT127" s="1001"/>
      <c r="AU127" s="231"/>
      <c r="AV127" s="231"/>
      <c r="AW127" s="231"/>
      <c r="AX127" s="1068" t="s">
        <v>454</v>
      </c>
      <c r="AY127" s="1069"/>
      <c r="AZ127" s="1069"/>
      <c r="BA127" s="1069"/>
      <c r="BB127" s="1069"/>
      <c r="BC127" s="1069"/>
      <c r="BD127" s="1069"/>
      <c r="BE127" s="1070"/>
      <c r="BF127" s="1071" t="s">
        <v>455</v>
      </c>
      <c r="BG127" s="1069"/>
      <c r="BH127" s="1069"/>
      <c r="BI127" s="1069"/>
      <c r="BJ127" s="1069"/>
      <c r="BK127" s="1069"/>
      <c r="BL127" s="1070"/>
      <c r="BM127" s="1071" t="s">
        <v>456</v>
      </c>
      <c r="BN127" s="1069"/>
      <c r="BO127" s="1069"/>
      <c r="BP127" s="1069"/>
      <c r="BQ127" s="1069"/>
      <c r="BR127" s="1069"/>
      <c r="BS127" s="1070"/>
      <c r="BT127" s="1071" t="s">
        <v>457</v>
      </c>
      <c r="BU127" s="1069"/>
      <c r="BV127" s="1069"/>
      <c r="BW127" s="1069"/>
      <c r="BX127" s="1069"/>
      <c r="BY127" s="1069"/>
      <c r="BZ127" s="1092"/>
      <c r="CA127" s="231"/>
      <c r="CB127" s="231"/>
      <c r="CC127" s="231"/>
      <c r="CD127" s="254"/>
      <c r="CE127" s="254"/>
      <c r="CF127" s="254"/>
      <c r="CG127" s="231"/>
      <c r="CH127" s="231"/>
      <c r="CI127" s="231"/>
      <c r="CJ127" s="253"/>
      <c r="CK127" s="1060"/>
      <c r="CL127" s="1047"/>
      <c r="CM127" s="1047"/>
      <c r="CN127" s="1047"/>
      <c r="CO127" s="1048"/>
      <c r="CP127" s="959" t="s">
        <v>458</v>
      </c>
      <c r="CQ127" s="960"/>
      <c r="CR127" s="960"/>
      <c r="CS127" s="960"/>
      <c r="CT127" s="960"/>
      <c r="CU127" s="960"/>
      <c r="CV127" s="960"/>
      <c r="CW127" s="960"/>
      <c r="CX127" s="960"/>
      <c r="CY127" s="960"/>
      <c r="CZ127" s="960"/>
      <c r="DA127" s="960"/>
      <c r="DB127" s="960"/>
      <c r="DC127" s="960"/>
      <c r="DD127" s="960"/>
      <c r="DE127" s="960"/>
      <c r="DF127" s="961"/>
      <c r="DG127" s="962" t="s">
        <v>121</v>
      </c>
      <c r="DH127" s="963"/>
      <c r="DI127" s="963"/>
      <c r="DJ127" s="963"/>
      <c r="DK127" s="963"/>
      <c r="DL127" s="963" t="s">
        <v>121</v>
      </c>
      <c r="DM127" s="963"/>
      <c r="DN127" s="963"/>
      <c r="DO127" s="963"/>
      <c r="DP127" s="963"/>
      <c r="DQ127" s="963" t="s">
        <v>121</v>
      </c>
      <c r="DR127" s="963"/>
      <c r="DS127" s="963"/>
      <c r="DT127" s="963"/>
      <c r="DU127" s="963"/>
      <c r="DV127" s="964" t="s">
        <v>121</v>
      </c>
      <c r="DW127" s="964"/>
      <c r="DX127" s="964"/>
      <c r="DY127" s="964"/>
      <c r="DZ127" s="965"/>
    </row>
    <row r="128" spans="1:130" s="229" customFormat="1" ht="26.25" customHeight="1" thickBot="1" x14ac:dyDescent="0.2">
      <c r="A128" s="1078" t="s">
        <v>459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460</v>
      </c>
      <c r="X128" s="1080"/>
      <c r="Y128" s="1080"/>
      <c r="Z128" s="1081"/>
      <c r="AA128" s="1082">
        <v>159714</v>
      </c>
      <c r="AB128" s="1083"/>
      <c r="AC128" s="1083"/>
      <c r="AD128" s="1083"/>
      <c r="AE128" s="1084"/>
      <c r="AF128" s="1085">
        <v>17142</v>
      </c>
      <c r="AG128" s="1083"/>
      <c r="AH128" s="1083"/>
      <c r="AI128" s="1083"/>
      <c r="AJ128" s="1084"/>
      <c r="AK128" s="1085" t="s">
        <v>121</v>
      </c>
      <c r="AL128" s="1083"/>
      <c r="AM128" s="1083"/>
      <c r="AN128" s="1083"/>
      <c r="AO128" s="1084"/>
      <c r="AP128" s="1086"/>
      <c r="AQ128" s="1087"/>
      <c r="AR128" s="1087"/>
      <c r="AS128" s="1087"/>
      <c r="AT128" s="1088"/>
      <c r="AU128" s="231"/>
      <c r="AV128" s="231"/>
      <c r="AW128" s="231"/>
      <c r="AX128" s="933" t="s">
        <v>461</v>
      </c>
      <c r="AY128" s="934"/>
      <c r="AZ128" s="934"/>
      <c r="BA128" s="934"/>
      <c r="BB128" s="934"/>
      <c r="BC128" s="934"/>
      <c r="BD128" s="934"/>
      <c r="BE128" s="935"/>
      <c r="BF128" s="1089" t="s">
        <v>121</v>
      </c>
      <c r="BG128" s="1090"/>
      <c r="BH128" s="1090"/>
      <c r="BI128" s="1090"/>
      <c r="BJ128" s="1090"/>
      <c r="BK128" s="1090"/>
      <c r="BL128" s="1091"/>
      <c r="BM128" s="1089">
        <v>13.73</v>
      </c>
      <c r="BN128" s="1090"/>
      <c r="BO128" s="1090"/>
      <c r="BP128" s="1090"/>
      <c r="BQ128" s="1090"/>
      <c r="BR128" s="1090"/>
      <c r="BS128" s="1091"/>
      <c r="BT128" s="1089">
        <v>20</v>
      </c>
      <c r="BU128" s="1090"/>
      <c r="BV128" s="1090"/>
      <c r="BW128" s="1090"/>
      <c r="BX128" s="1090"/>
      <c r="BY128" s="1090"/>
      <c r="BZ128" s="1113"/>
      <c r="CA128" s="254"/>
      <c r="CB128" s="254"/>
      <c r="CC128" s="254"/>
      <c r="CD128" s="254"/>
      <c r="CE128" s="254"/>
      <c r="CF128" s="254"/>
      <c r="CG128" s="231"/>
      <c r="CH128" s="231"/>
      <c r="CI128" s="231"/>
      <c r="CJ128" s="253"/>
      <c r="CK128" s="1061"/>
      <c r="CL128" s="1062"/>
      <c r="CM128" s="1062"/>
      <c r="CN128" s="1062"/>
      <c r="CO128" s="1063"/>
      <c r="CP128" s="1072" t="s">
        <v>462</v>
      </c>
      <c r="CQ128" s="763"/>
      <c r="CR128" s="763"/>
      <c r="CS128" s="763"/>
      <c r="CT128" s="763"/>
      <c r="CU128" s="763"/>
      <c r="CV128" s="763"/>
      <c r="CW128" s="763"/>
      <c r="CX128" s="763"/>
      <c r="CY128" s="763"/>
      <c r="CZ128" s="763"/>
      <c r="DA128" s="763"/>
      <c r="DB128" s="763"/>
      <c r="DC128" s="763"/>
      <c r="DD128" s="763"/>
      <c r="DE128" s="763"/>
      <c r="DF128" s="1073"/>
      <c r="DG128" s="1074" t="s">
        <v>121</v>
      </c>
      <c r="DH128" s="1075"/>
      <c r="DI128" s="1075"/>
      <c r="DJ128" s="1075"/>
      <c r="DK128" s="1075"/>
      <c r="DL128" s="1075" t="s">
        <v>121</v>
      </c>
      <c r="DM128" s="1075"/>
      <c r="DN128" s="1075"/>
      <c r="DO128" s="1075"/>
      <c r="DP128" s="1075"/>
      <c r="DQ128" s="1075" t="s">
        <v>121</v>
      </c>
      <c r="DR128" s="1075"/>
      <c r="DS128" s="1075"/>
      <c r="DT128" s="1075"/>
      <c r="DU128" s="1075"/>
      <c r="DV128" s="1076" t="s">
        <v>121</v>
      </c>
      <c r="DW128" s="1076"/>
      <c r="DX128" s="1076"/>
      <c r="DY128" s="1076"/>
      <c r="DZ128" s="1077"/>
    </row>
    <row r="129" spans="1:131" s="229" customFormat="1" ht="26.25" customHeight="1" x14ac:dyDescent="0.15">
      <c r="A129" s="971" t="s">
        <v>102</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463</v>
      </c>
      <c r="X129" s="1108"/>
      <c r="Y129" s="1108"/>
      <c r="Z129" s="1109"/>
      <c r="AA129" s="995">
        <v>8057777</v>
      </c>
      <c r="AB129" s="996"/>
      <c r="AC129" s="996"/>
      <c r="AD129" s="996"/>
      <c r="AE129" s="997"/>
      <c r="AF129" s="998">
        <v>7759390</v>
      </c>
      <c r="AG129" s="996"/>
      <c r="AH129" s="996"/>
      <c r="AI129" s="996"/>
      <c r="AJ129" s="997"/>
      <c r="AK129" s="998">
        <v>8086938</v>
      </c>
      <c r="AL129" s="996"/>
      <c r="AM129" s="996"/>
      <c r="AN129" s="996"/>
      <c r="AO129" s="997"/>
      <c r="AP129" s="1110"/>
      <c r="AQ129" s="1111"/>
      <c r="AR129" s="1111"/>
      <c r="AS129" s="1111"/>
      <c r="AT129" s="1112"/>
      <c r="AU129" s="232"/>
      <c r="AV129" s="232"/>
      <c r="AW129" s="232"/>
      <c r="AX129" s="1102" t="s">
        <v>464</v>
      </c>
      <c r="AY129" s="960"/>
      <c r="AZ129" s="960"/>
      <c r="BA129" s="960"/>
      <c r="BB129" s="960"/>
      <c r="BC129" s="960"/>
      <c r="BD129" s="960"/>
      <c r="BE129" s="961"/>
      <c r="BF129" s="1103" t="s">
        <v>121</v>
      </c>
      <c r="BG129" s="1104"/>
      <c r="BH129" s="1104"/>
      <c r="BI129" s="1104"/>
      <c r="BJ129" s="1104"/>
      <c r="BK129" s="1104"/>
      <c r="BL129" s="1105"/>
      <c r="BM129" s="1103">
        <v>18.73</v>
      </c>
      <c r="BN129" s="1104"/>
      <c r="BO129" s="1104"/>
      <c r="BP129" s="1104"/>
      <c r="BQ129" s="1104"/>
      <c r="BR129" s="1104"/>
      <c r="BS129" s="1105"/>
      <c r="BT129" s="1103">
        <v>30</v>
      </c>
      <c r="BU129" s="1104"/>
      <c r="BV129" s="1104"/>
      <c r="BW129" s="1104"/>
      <c r="BX129" s="1104"/>
      <c r="BY129" s="1104"/>
      <c r="BZ129" s="1106"/>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71" t="s">
        <v>465</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466</v>
      </c>
      <c r="X130" s="1108"/>
      <c r="Y130" s="1108"/>
      <c r="Z130" s="1109"/>
      <c r="AA130" s="995">
        <v>573099</v>
      </c>
      <c r="AB130" s="996"/>
      <c r="AC130" s="996"/>
      <c r="AD130" s="996"/>
      <c r="AE130" s="997"/>
      <c r="AF130" s="998">
        <v>579889</v>
      </c>
      <c r="AG130" s="996"/>
      <c r="AH130" s="996"/>
      <c r="AI130" s="996"/>
      <c r="AJ130" s="997"/>
      <c r="AK130" s="998">
        <v>587090</v>
      </c>
      <c r="AL130" s="996"/>
      <c r="AM130" s="996"/>
      <c r="AN130" s="996"/>
      <c r="AO130" s="997"/>
      <c r="AP130" s="1110"/>
      <c r="AQ130" s="1111"/>
      <c r="AR130" s="1111"/>
      <c r="AS130" s="1111"/>
      <c r="AT130" s="1112"/>
      <c r="AU130" s="232"/>
      <c r="AV130" s="232"/>
      <c r="AW130" s="232"/>
      <c r="AX130" s="1102" t="s">
        <v>467</v>
      </c>
      <c r="AY130" s="960"/>
      <c r="AZ130" s="960"/>
      <c r="BA130" s="960"/>
      <c r="BB130" s="960"/>
      <c r="BC130" s="960"/>
      <c r="BD130" s="960"/>
      <c r="BE130" s="961"/>
      <c r="BF130" s="1138">
        <v>4.5</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468</v>
      </c>
      <c r="X131" s="1145"/>
      <c r="Y131" s="1145"/>
      <c r="Z131" s="1146"/>
      <c r="AA131" s="1041">
        <v>7484678</v>
      </c>
      <c r="AB131" s="1023"/>
      <c r="AC131" s="1023"/>
      <c r="AD131" s="1023"/>
      <c r="AE131" s="1024"/>
      <c r="AF131" s="1022">
        <v>7179501</v>
      </c>
      <c r="AG131" s="1023"/>
      <c r="AH131" s="1023"/>
      <c r="AI131" s="1023"/>
      <c r="AJ131" s="1024"/>
      <c r="AK131" s="1022">
        <v>7499848</v>
      </c>
      <c r="AL131" s="1023"/>
      <c r="AM131" s="1023"/>
      <c r="AN131" s="1023"/>
      <c r="AO131" s="1024"/>
      <c r="AP131" s="1147"/>
      <c r="AQ131" s="1148"/>
      <c r="AR131" s="1148"/>
      <c r="AS131" s="1148"/>
      <c r="AT131" s="1149"/>
      <c r="AU131" s="232"/>
      <c r="AV131" s="232"/>
      <c r="AW131" s="232"/>
      <c r="AX131" s="1120" t="s">
        <v>469</v>
      </c>
      <c r="AY131" s="763"/>
      <c r="AZ131" s="763"/>
      <c r="BA131" s="763"/>
      <c r="BB131" s="763"/>
      <c r="BC131" s="763"/>
      <c r="BD131" s="763"/>
      <c r="BE131" s="1073"/>
      <c r="BF131" s="1121" t="s">
        <v>121</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4.7723896740000002</v>
      </c>
      <c r="AB132" s="1134"/>
      <c r="AC132" s="1134"/>
      <c r="AD132" s="1134"/>
      <c r="AE132" s="1135"/>
      <c r="AF132" s="1136">
        <v>4.8238450000000004</v>
      </c>
      <c r="AG132" s="1134"/>
      <c r="AH132" s="1134"/>
      <c r="AI132" s="1134"/>
      <c r="AJ132" s="1135"/>
      <c r="AK132" s="1136">
        <v>4.0183747719999996</v>
      </c>
      <c r="AL132" s="1134"/>
      <c r="AM132" s="1134"/>
      <c r="AN132" s="1134"/>
      <c r="AO132" s="1135"/>
      <c r="AP132" s="1038"/>
      <c r="AQ132" s="1039"/>
      <c r="AR132" s="1039"/>
      <c r="AS132" s="1039"/>
      <c r="AT132" s="1137"/>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472</v>
      </c>
      <c r="W133" s="1114"/>
      <c r="X133" s="1114"/>
      <c r="Y133" s="1114"/>
      <c r="Z133" s="1115"/>
      <c r="AA133" s="1116">
        <v>4.4000000000000004</v>
      </c>
      <c r="AB133" s="1117"/>
      <c r="AC133" s="1117"/>
      <c r="AD133" s="1117"/>
      <c r="AE133" s="1118"/>
      <c r="AF133" s="1116">
        <v>4.5999999999999996</v>
      </c>
      <c r="AG133" s="1117"/>
      <c r="AH133" s="1117"/>
      <c r="AI133" s="1117"/>
      <c r="AJ133" s="1118"/>
      <c r="AK133" s="1116">
        <v>4.5</v>
      </c>
      <c r="AL133" s="1117"/>
      <c r="AM133" s="1117"/>
      <c r="AN133" s="1117"/>
      <c r="AO133" s="1118"/>
      <c r="AP133" s="1065"/>
      <c r="AQ133" s="1066"/>
      <c r="AR133" s="1066"/>
      <c r="AS133" s="1066"/>
      <c r="AT133" s="1119"/>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OpDN06kw8OdbIYRQvpqEwvaRN/ht+gUpAkQ6E6XZSebwmTqrabKft/fE6SxHxpNqUO3WwnjpTU2QXl2XFYoUOQ==" saltValue="dYFlk66cTOhPo9GTVVeu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election activeCell="BH94" sqref="BH94"/>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473</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AyjdCBQbWd/B0mEGCYL+CyLrSXZ5OiiYrlafmBh0OZysazSDdpVuC5WF2jFesteKwS/A9GU5oZNapCjkve9TLQ==" saltValue="PeLLmVbIBd4DnZvQ/PMKT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kyywby91IqucpQ4n0QJyuzusfrN+qIdufXL6+LPikX1njx57gh/HBcxlDpijhXvOLXcHdakT5KJCUXh3Ii0jQ==" saltValue="6RNpeAJWMrx4nYWPbUmG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topLeftCell="B1" zoomScale="70" zoomScaleSheetLayoutView="7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474</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475</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51" t="s">
        <v>476</v>
      </c>
      <c r="AP7" s="271"/>
      <c r="AQ7" s="272" t="s">
        <v>477</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52"/>
      <c r="AP8" s="277" t="s">
        <v>478</v>
      </c>
      <c r="AQ8" s="278" t="s">
        <v>479</v>
      </c>
      <c r="AR8" s="279" t="s">
        <v>480</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3" t="s">
        <v>481</v>
      </c>
      <c r="AL9" s="1154"/>
      <c r="AM9" s="1154"/>
      <c r="AN9" s="1155"/>
      <c r="AO9" s="280">
        <v>2750782</v>
      </c>
      <c r="AP9" s="280">
        <v>94551</v>
      </c>
      <c r="AQ9" s="281">
        <v>67248</v>
      </c>
      <c r="AR9" s="282">
        <v>40.6</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3" t="s">
        <v>482</v>
      </c>
      <c r="AL10" s="1154"/>
      <c r="AM10" s="1154"/>
      <c r="AN10" s="1155"/>
      <c r="AO10" s="283">
        <v>290907</v>
      </c>
      <c r="AP10" s="283">
        <v>9999</v>
      </c>
      <c r="AQ10" s="284">
        <v>9038</v>
      </c>
      <c r="AR10" s="285">
        <v>10.6</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3" t="s">
        <v>483</v>
      </c>
      <c r="AL11" s="1154"/>
      <c r="AM11" s="1154"/>
      <c r="AN11" s="1155"/>
      <c r="AO11" s="283">
        <v>13231</v>
      </c>
      <c r="AP11" s="283">
        <v>455</v>
      </c>
      <c r="AQ11" s="284">
        <v>320</v>
      </c>
      <c r="AR11" s="285">
        <v>42.2</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3" t="s">
        <v>484</v>
      </c>
      <c r="AL12" s="1154"/>
      <c r="AM12" s="1154"/>
      <c r="AN12" s="1155"/>
      <c r="AO12" s="283" t="s">
        <v>485</v>
      </c>
      <c r="AP12" s="283" t="s">
        <v>485</v>
      </c>
      <c r="AQ12" s="284">
        <v>22</v>
      </c>
      <c r="AR12" s="285" t="s">
        <v>485</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3" t="s">
        <v>486</v>
      </c>
      <c r="AL13" s="1154"/>
      <c r="AM13" s="1154"/>
      <c r="AN13" s="1155"/>
      <c r="AO13" s="283" t="s">
        <v>485</v>
      </c>
      <c r="AP13" s="283" t="s">
        <v>485</v>
      </c>
      <c r="AQ13" s="284">
        <v>2764</v>
      </c>
      <c r="AR13" s="285" t="s">
        <v>485</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3" t="s">
        <v>487</v>
      </c>
      <c r="AL14" s="1154"/>
      <c r="AM14" s="1154"/>
      <c r="AN14" s="1155"/>
      <c r="AO14" s="283">
        <v>83698</v>
      </c>
      <c r="AP14" s="283">
        <v>2877</v>
      </c>
      <c r="AQ14" s="284">
        <v>1165</v>
      </c>
      <c r="AR14" s="285">
        <v>147</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56" t="s">
        <v>488</v>
      </c>
      <c r="AL15" s="1157"/>
      <c r="AM15" s="1157"/>
      <c r="AN15" s="1158"/>
      <c r="AO15" s="283">
        <v>-168285</v>
      </c>
      <c r="AP15" s="283">
        <v>-5784</v>
      </c>
      <c r="AQ15" s="284">
        <v>-3941</v>
      </c>
      <c r="AR15" s="285">
        <v>46.8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56" t="s">
        <v>177</v>
      </c>
      <c r="AL16" s="1157"/>
      <c r="AM16" s="1157"/>
      <c r="AN16" s="1158"/>
      <c r="AO16" s="283">
        <v>2970333</v>
      </c>
      <c r="AP16" s="283">
        <v>102098</v>
      </c>
      <c r="AQ16" s="284">
        <v>76616</v>
      </c>
      <c r="AR16" s="285">
        <v>33.299999999999997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489</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490</v>
      </c>
      <c r="AP20" s="292" t="s">
        <v>491</v>
      </c>
      <c r="AQ20" s="293" t="s">
        <v>492</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59" t="s">
        <v>493</v>
      </c>
      <c r="AL21" s="1160"/>
      <c r="AM21" s="1160"/>
      <c r="AN21" s="1161"/>
      <c r="AO21" s="296">
        <v>7.7</v>
      </c>
      <c r="AP21" s="297">
        <v>6.73</v>
      </c>
      <c r="AQ21" s="298">
        <v>0.97</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59" t="s">
        <v>494</v>
      </c>
      <c r="AL22" s="1160"/>
      <c r="AM22" s="1160"/>
      <c r="AN22" s="1161"/>
      <c r="AO22" s="301">
        <v>95.2</v>
      </c>
      <c r="AP22" s="302">
        <v>96.9</v>
      </c>
      <c r="AQ22" s="303">
        <v>-1.7</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50" t="s">
        <v>495</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6"/>
    </row>
    <row r="27" spans="1:46" x14ac:dyDescent="0.15">
      <c r="A27" s="308"/>
      <c r="AO27" s="261"/>
      <c r="AP27" s="261"/>
      <c r="AQ27" s="261"/>
      <c r="AR27" s="261"/>
      <c r="AS27" s="261"/>
      <c r="AT27" s="261"/>
    </row>
    <row r="28" spans="1:46" ht="17.25" x14ac:dyDescent="0.15">
      <c r="A28" s="262" t="s">
        <v>496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497</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51" t="s">
        <v>476</v>
      </c>
      <c r="AP30" s="271"/>
      <c r="AQ30" s="272" t="s">
        <v>477</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52"/>
      <c r="AP31" s="277" t="s">
        <v>478</v>
      </c>
      <c r="AQ31" s="278" t="s">
        <v>479</v>
      </c>
      <c r="AR31" s="279" t="s">
        <v>480</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67" t="s">
        <v>498</v>
      </c>
      <c r="AL32" s="1168"/>
      <c r="AM32" s="1168"/>
      <c r="AN32" s="1169"/>
      <c r="AO32" s="311">
        <v>693668</v>
      </c>
      <c r="AP32" s="311">
        <v>23843</v>
      </c>
      <c r="AQ32" s="312">
        <v>33390</v>
      </c>
      <c r="AR32" s="313">
        <v>-28.6</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67" t="s">
        <v>499</v>
      </c>
      <c r="AL33" s="1168"/>
      <c r="AM33" s="1168"/>
      <c r="AN33" s="1169"/>
      <c r="AO33" s="311" t="s">
        <v>485</v>
      </c>
      <c r="AP33" s="311" t="s">
        <v>485</v>
      </c>
      <c r="AQ33" s="312" t="s">
        <v>485</v>
      </c>
      <c r="AR33" s="313" t="s">
        <v>485</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67" t="s">
        <v>500</v>
      </c>
      <c r="AL34" s="1168"/>
      <c r="AM34" s="1168"/>
      <c r="AN34" s="1169"/>
      <c r="AO34" s="311" t="s">
        <v>485</v>
      </c>
      <c r="AP34" s="311" t="s">
        <v>485</v>
      </c>
      <c r="AQ34" s="312" t="s">
        <v>485</v>
      </c>
      <c r="AR34" s="313" t="s">
        <v>485</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67" t="s">
        <v>501</v>
      </c>
      <c r="AL35" s="1168"/>
      <c r="AM35" s="1168"/>
      <c r="AN35" s="1169"/>
      <c r="AO35" s="311">
        <v>89130</v>
      </c>
      <c r="AP35" s="311">
        <v>3064</v>
      </c>
      <c r="AQ35" s="312">
        <v>8851</v>
      </c>
      <c r="AR35" s="313">
        <v>-65.400000000000006</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67" t="s">
        <v>502</v>
      </c>
      <c r="AL36" s="1168"/>
      <c r="AM36" s="1168"/>
      <c r="AN36" s="1169"/>
      <c r="AO36" s="311">
        <v>105582</v>
      </c>
      <c r="AP36" s="311">
        <v>3629</v>
      </c>
      <c r="AQ36" s="312">
        <v>2033</v>
      </c>
      <c r="AR36" s="313">
        <v>78.5</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67" t="s">
        <v>503</v>
      </c>
      <c r="AL37" s="1168"/>
      <c r="AM37" s="1168"/>
      <c r="AN37" s="1169"/>
      <c r="AO37" s="311" t="s">
        <v>485</v>
      </c>
      <c r="AP37" s="311" t="s">
        <v>485</v>
      </c>
      <c r="AQ37" s="312">
        <v>640</v>
      </c>
      <c r="AR37" s="313" t="s">
        <v>485</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70" t="s">
        <v>504</v>
      </c>
      <c r="AL38" s="1171"/>
      <c r="AM38" s="1171"/>
      <c r="AN38" s="1172"/>
      <c r="AO38" s="314">
        <v>82</v>
      </c>
      <c r="AP38" s="314">
        <v>3</v>
      </c>
      <c r="AQ38" s="315">
        <v>1</v>
      </c>
      <c r="AR38" s="303">
        <v>200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70" t="s">
        <v>505</v>
      </c>
      <c r="AL39" s="1171"/>
      <c r="AM39" s="1171"/>
      <c r="AN39" s="1172"/>
      <c r="AO39" s="311" t="s">
        <v>485</v>
      </c>
      <c r="AP39" s="311" t="s">
        <v>485</v>
      </c>
      <c r="AQ39" s="312">
        <v>-3025</v>
      </c>
      <c r="AR39" s="313" t="s">
        <v>485</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67" t="s">
        <v>506</v>
      </c>
      <c r="AL40" s="1168"/>
      <c r="AM40" s="1168"/>
      <c r="AN40" s="1169"/>
      <c r="AO40" s="311">
        <v>-587090</v>
      </c>
      <c r="AP40" s="311">
        <v>-20180</v>
      </c>
      <c r="AQ40" s="312">
        <v>-26876</v>
      </c>
      <c r="AR40" s="313">
        <v>-24.9</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73" t="s">
        <v>287</v>
      </c>
      <c r="AL41" s="1174"/>
      <c r="AM41" s="1174"/>
      <c r="AN41" s="1175"/>
      <c r="AO41" s="311">
        <v>301372</v>
      </c>
      <c r="AP41" s="311">
        <v>10359</v>
      </c>
      <c r="AQ41" s="312">
        <v>15015</v>
      </c>
      <c r="AR41" s="313">
        <v>-31</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507</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508</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62" t="s">
        <v>476</v>
      </c>
      <c r="AN49" s="1164" t="s">
        <v>509</v>
      </c>
      <c r="AO49" s="1165"/>
      <c r="AP49" s="1165"/>
      <c r="AQ49" s="1165"/>
      <c r="AR49" s="1166"/>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63"/>
      <c r="AN50" s="327" t="s">
        <v>510</v>
      </c>
      <c r="AO50" s="328" t="s">
        <v>511</v>
      </c>
      <c r="AP50" s="329" t="s">
        <v>512</v>
      </c>
      <c r="AQ50" s="330" t="s">
        <v>513</v>
      </c>
      <c r="AR50" s="331" t="s">
        <v>514</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515</v>
      </c>
      <c r="AL51" s="324"/>
      <c r="AM51" s="332">
        <v>3107086</v>
      </c>
      <c r="AN51" s="333">
        <v>107467</v>
      </c>
      <c r="AO51" s="334">
        <v>46</v>
      </c>
      <c r="AP51" s="335">
        <v>51264</v>
      </c>
      <c r="AQ51" s="336">
        <v>8.1999999999999993</v>
      </c>
      <c r="AR51" s="337">
        <v>37.799999999999997</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516</v>
      </c>
      <c r="AM52" s="340">
        <v>1264945</v>
      </c>
      <c r="AN52" s="341">
        <v>43752</v>
      </c>
      <c r="AO52" s="342">
        <v>10.4</v>
      </c>
      <c r="AP52" s="343">
        <v>26040</v>
      </c>
      <c r="AQ52" s="344">
        <v>4.5</v>
      </c>
      <c r="AR52" s="345">
        <v>5.9</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517</v>
      </c>
      <c r="AL53" s="324"/>
      <c r="AM53" s="332">
        <v>2469746</v>
      </c>
      <c r="AN53" s="333">
        <v>85606</v>
      </c>
      <c r="AO53" s="334">
        <v>-20.3</v>
      </c>
      <c r="AP53" s="335">
        <v>52068</v>
      </c>
      <c r="AQ53" s="336">
        <v>1.6</v>
      </c>
      <c r="AR53" s="337">
        <v>-21.9</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516</v>
      </c>
      <c r="AM54" s="340">
        <v>761435</v>
      </c>
      <c r="AN54" s="341">
        <v>26393</v>
      </c>
      <c r="AO54" s="342">
        <v>-39.700000000000003</v>
      </c>
      <c r="AP54" s="343">
        <v>26936</v>
      </c>
      <c r="AQ54" s="344">
        <v>3.4</v>
      </c>
      <c r="AR54" s="345">
        <v>-43.1</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518</v>
      </c>
      <c r="AL55" s="324"/>
      <c r="AM55" s="332">
        <v>2547939</v>
      </c>
      <c r="AN55" s="333">
        <v>87812</v>
      </c>
      <c r="AO55" s="334">
        <v>2.6</v>
      </c>
      <c r="AP55" s="335">
        <v>47161</v>
      </c>
      <c r="AQ55" s="336">
        <v>-9.4</v>
      </c>
      <c r="AR55" s="337">
        <v>12</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516</v>
      </c>
      <c r="AM56" s="340">
        <v>742526</v>
      </c>
      <c r="AN56" s="341">
        <v>25590</v>
      </c>
      <c r="AO56" s="342">
        <v>-3</v>
      </c>
      <c r="AP56" s="343">
        <v>24595</v>
      </c>
      <c r="AQ56" s="344">
        <v>-8.6999999999999993</v>
      </c>
      <c r="AR56" s="345">
        <v>5.7</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519</v>
      </c>
      <c r="AL57" s="324"/>
      <c r="AM57" s="332">
        <v>2223110</v>
      </c>
      <c r="AN57" s="333">
        <v>76511</v>
      </c>
      <c r="AO57" s="334">
        <v>-12.9</v>
      </c>
      <c r="AP57" s="335">
        <v>43423</v>
      </c>
      <c r="AQ57" s="336">
        <v>-7.9</v>
      </c>
      <c r="AR57" s="337">
        <v>-5</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516</v>
      </c>
      <c r="AM58" s="340">
        <v>890063</v>
      </c>
      <c r="AN58" s="341">
        <v>30633</v>
      </c>
      <c r="AO58" s="342">
        <v>19.7</v>
      </c>
      <c r="AP58" s="343">
        <v>22207</v>
      </c>
      <c r="AQ58" s="344">
        <v>-9.6999999999999993</v>
      </c>
      <c r="AR58" s="345">
        <v>29.4</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520</v>
      </c>
      <c r="AL59" s="324"/>
      <c r="AM59" s="332">
        <v>4319769</v>
      </c>
      <c r="AN59" s="333">
        <v>148481</v>
      </c>
      <c r="AO59" s="334">
        <v>94.1</v>
      </c>
      <c r="AP59" s="335">
        <v>45265</v>
      </c>
      <c r="AQ59" s="336">
        <v>4.2</v>
      </c>
      <c r="AR59" s="337">
        <v>89.9</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516</v>
      </c>
      <c r="AM60" s="340">
        <v>458827</v>
      </c>
      <c r="AN60" s="341">
        <v>15771</v>
      </c>
      <c r="AO60" s="342">
        <v>-48.5</v>
      </c>
      <c r="AP60" s="343">
        <v>22600</v>
      </c>
      <c r="AQ60" s="344">
        <v>1.8</v>
      </c>
      <c r="AR60" s="345">
        <v>-50.3</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521</v>
      </c>
      <c r="AL61" s="346"/>
      <c r="AM61" s="347">
        <v>2933530</v>
      </c>
      <c r="AN61" s="348">
        <v>101175</v>
      </c>
      <c r="AO61" s="349">
        <v>21.9</v>
      </c>
      <c r="AP61" s="350">
        <v>47836</v>
      </c>
      <c r="AQ61" s="351">
        <v>-0.7</v>
      </c>
      <c r="AR61" s="337">
        <v>22.6</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516</v>
      </c>
      <c r="AM62" s="340">
        <v>823559</v>
      </c>
      <c r="AN62" s="341">
        <v>28428</v>
      </c>
      <c r="AO62" s="342">
        <v>-12.2</v>
      </c>
      <c r="AP62" s="343">
        <v>24476</v>
      </c>
      <c r="AQ62" s="344">
        <v>-1.7</v>
      </c>
      <c r="AR62" s="345">
        <v>-10.5</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ZhXH8dme8+hPEhUjNnKc06T4Esb6xlIW28x3SrCvoTKKN81n8wAOaT3lXe+0+RgyL874aQy/wWuh/BM/CDoZZQ==" saltValue="oZlAbvkEf3RCfZHGz6wB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55" zoomScaleNormal="55" zoomScaleSheetLayoutView="55" workbookViewId="0">
      <selection activeCell="DU114" sqref="DU114"/>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473</v>
      </c>
    </row>
    <row r="121" spans="125:125" ht="13.5" hidden="1" customHeight="1" x14ac:dyDescent="0.15">
      <c r="DU121" s="258"/>
    </row>
  </sheetData>
  <sheetProtection algorithmName="SHA-512" hashValue="xy5/meExJOKQh5UYOZ3+DTonqXAcYB4T97tdSCvvRIZnN9kpJm+c+jPl2e15UBpvXd2CVXr0axaNxrE2p/5eaw==" saltValue="APFiXd3KwTSeNwb1yo7f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55" zoomScaleNormal="55" zoomScaleSheetLayoutView="55" workbookViewId="0">
      <selection activeCell="DB92" sqref="DB92"/>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sheetData>
  <sheetProtection algorithmName="SHA-512" hashValue="VUtkDPovu1k3ExO8VRRI6S+Hhk7l96RMQYc33Xe88GTH2bSr/ezR9W9mx1ZeWQJxlh0nMgCPu1RM9ATLz2JcAA==" saltValue="WOOTeyH/IQGdDQ11MOOaX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55" zoomScaleNormal="55"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6" t="s">
        <v>3</v>
      </c>
      <c r="D47" s="1176"/>
      <c r="E47" s="1177"/>
      <c r="F47" s="11">
        <v>51.75</v>
      </c>
      <c r="G47" s="12">
        <v>52.94</v>
      </c>
      <c r="H47" s="12">
        <v>50.6</v>
      </c>
      <c r="I47" s="12">
        <v>61.46</v>
      </c>
      <c r="J47" s="13">
        <v>71.08</v>
      </c>
    </row>
    <row r="48" spans="2:10" ht="57.75" customHeight="1" x14ac:dyDescent="0.15">
      <c r="B48" s="14"/>
      <c r="C48" s="1178" t="s">
        <v>4</v>
      </c>
      <c r="D48" s="1178"/>
      <c r="E48" s="1179"/>
      <c r="F48" s="15">
        <v>8.89</v>
      </c>
      <c r="G48" s="16">
        <v>9.56</v>
      </c>
      <c r="H48" s="16">
        <v>12.24</v>
      </c>
      <c r="I48" s="16">
        <v>12.54</v>
      </c>
      <c r="J48" s="17">
        <v>0.1</v>
      </c>
    </row>
    <row r="49" spans="2:10" ht="57.75" customHeight="1" thickBot="1" x14ac:dyDescent="0.2">
      <c r="B49" s="18"/>
      <c r="C49" s="1180" t="s">
        <v>5</v>
      </c>
      <c r="D49" s="1180"/>
      <c r="E49" s="1181"/>
      <c r="F49" s="19">
        <v>10.08</v>
      </c>
      <c r="G49" s="20">
        <v>4.62</v>
      </c>
      <c r="H49" s="20">
        <v>4.51</v>
      </c>
      <c r="I49" s="20">
        <v>8.74</v>
      </c>
      <c r="J49" s="21">
        <v>0.18</v>
      </c>
    </row>
    <row r="50" spans="2:10" x14ac:dyDescent="0.15"/>
  </sheetData>
  <sheetProtection algorithmName="SHA-512" hashValue="G/w1dwm8tTsglX7OiycN58ek/aDz/I3Re6mHWwJts6euyLJmsut4qZzQSJsZuo7kQiqXXCl/bwpCyfCkCgo5xQ==" saltValue="Uzl7N/IsEgPkZUzzNstg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8" t="s">
        <v>528</v>
      </c>
      <c r="D34" s="1188"/>
      <c r="E34" s="1189"/>
      <c r="F34" s="32">
        <v>36.97</v>
      </c>
      <c r="G34" s="33">
        <v>35.619999999999997</v>
      </c>
      <c r="H34" s="33">
        <v>32.94</v>
      </c>
      <c r="I34" s="33">
        <v>31.22</v>
      </c>
      <c r="J34" s="34">
        <v>26.97</v>
      </c>
      <c r="K34" s="22"/>
      <c r="L34" s="22"/>
      <c r="M34" s="22"/>
      <c r="N34" s="22"/>
      <c r="O34" s="22"/>
      <c r="P34" s="22"/>
    </row>
    <row r="35" spans="1:16" ht="39" customHeight="1" x14ac:dyDescent="0.15">
      <c r="A35" s="22"/>
      <c r="B35" s="35"/>
      <c r="C35" s="1182" t="s">
        <v>529</v>
      </c>
      <c r="D35" s="1183"/>
      <c r="E35" s="1184"/>
      <c r="F35" s="36">
        <v>3.34</v>
      </c>
      <c r="G35" s="37">
        <v>3.57</v>
      </c>
      <c r="H35" s="37">
        <v>2.81</v>
      </c>
      <c r="I35" s="37">
        <v>2.39</v>
      </c>
      <c r="J35" s="38">
        <v>2.78</v>
      </c>
      <c r="K35" s="22"/>
      <c r="L35" s="22"/>
      <c r="M35" s="22"/>
      <c r="N35" s="22"/>
      <c r="O35" s="22"/>
      <c r="P35" s="22"/>
    </row>
    <row r="36" spans="1:16" ht="39" customHeight="1" x14ac:dyDescent="0.15">
      <c r="A36" s="22"/>
      <c r="B36" s="35"/>
      <c r="C36" s="1182" t="s">
        <v>530</v>
      </c>
      <c r="D36" s="1183"/>
      <c r="E36" s="1184"/>
      <c r="F36" s="36">
        <v>0.18</v>
      </c>
      <c r="G36" s="37">
        <v>0.75</v>
      </c>
      <c r="H36" s="37">
        <v>1.98</v>
      </c>
      <c r="I36" s="37">
        <v>1.27</v>
      </c>
      <c r="J36" s="38">
        <v>0.92</v>
      </c>
      <c r="K36" s="22"/>
      <c r="L36" s="22"/>
      <c r="M36" s="22"/>
      <c r="N36" s="22"/>
      <c r="O36" s="22"/>
      <c r="P36" s="22"/>
    </row>
    <row r="37" spans="1:16" ht="39" customHeight="1" x14ac:dyDescent="0.15">
      <c r="A37" s="22"/>
      <c r="B37" s="35"/>
      <c r="C37" s="1182" t="s">
        <v>531</v>
      </c>
      <c r="D37" s="1183"/>
      <c r="E37" s="1184"/>
      <c r="F37" s="36">
        <v>9.0500000000000007</v>
      </c>
      <c r="G37" s="37">
        <v>9.86</v>
      </c>
      <c r="H37" s="37">
        <v>12.67</v>
      </c>
      <c r="I37" s="37">
        <v>12.53</v>
      </c>
      <c r="J37" s="38">
        <v>0.13</v>
      </c>
      <c r="K37" s="22"/>
      <c r="L37" s="22"/>
      <c r="M37" s="22"/>
      <c r="N37" s="22"/>
      <c r="O37" s="22"/>
      <c r="P37" s="22"/>
    </row>
    <row r="38" spans="1:16" ht="39" customHeight="1" x14ac:dyDescent="0.15">
      <c r="A38" s="22"/>
      <c r="B38" s="35"/>
      <c r="C38" s="1182" t="s">
        <v>532</v>
      </c>
      <c r="D38" s="1183"/>
      <c r="E38" s="1184"/>
      <c r="F38" s="36">
        <v>0.01</v>
      </c>
      <c r="G38" s="37">
        <v>0.04</v>
      </c>
      <c r="H38" s="37">
        <v>0.04</v>
      </c>
      <c r="I38" s="37">
        <v>0.06</v>
      </c>
      <c r="J38" s="38">
        <v>0.03</v>
      </c>
      <c r="K38" s="22"/>
      <c r="L38" s="22"/>
      <c r="M38" s="22"/>
      <c r="N38" s="22"/>
      <c r="O38" s="22"/>
      <c r="P38" s="22"/>
    </row>
    <row r="39" spans="1:16" ht="39" customHeight="1" x14ac:dyDescent="0.15">
      <c r="A39" s="22"/>
      <c r="B39" s="35"/>
      <c r="C39" s="1182"/>
      <c r="D39" s="1183"/>
      <c r="E39" s="1184"/>
      <c r="F39" s="36"/>
      <c r="G39" s="37"/>
      <c r="H39" s="37"/>
      <c r="I39" s="37"/>
      <c r="J39" s="38"/>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533</v>
      </c>
      <c r="D42" s="1183"/>
      <c r="E42" s="1184"/>
      <c r="F42" s="36" t="s">
        <v>485</v>
      </c>
      <c r="G42" s="37" t="s">
        <v>485</v>
      </c>
      <c r="H42" s="37" t="s">
        <v>485</v>
      </c>
      <c r="I42" s="37" t="s">
        <v>485</v>
      </c>
      <c r="J42" s="38" t="s">
        <v>485</v>
      </c>
      <c r="K42" s="22"/>
      <c r="L42" s="22"/>
      <c r="M42" s="22"/>
      <c r="N42" s="22"/>
      <c r="O42" s="22"/>
      <c r="P42" s="22"/>
    </row>
    <row r="43" spans="1:16" ht="39" customHeight="1" thickBot="1" x14ac:dyDescent="0.2">
      <c r="A43" s="22"/>
      <c r="B43" s="40"/>
      <c r="C43" s="1185" t="s">
        <v>534</v>
      </c>
      <c r="D43" s="1186"/>
      <c r="E43" s="1187"/>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WJ84FeMm3oo+zYgGjBC2lzqdBJuPoAcr7/9vDV2sSBHK3XU5oCL1cg4aVzVAyfZ/iQGTEoMERZX5t4daQwvkg==" saltValue="Eo2S0pJFScW6LW97nAdO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topLeftCell="A4" zoomScale="70" zoomScaleNormal="70" zoomScaleSheetLayoutView="55" workbookViewId="0">
      <selection activeCell="D64" sqref="D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0" t="s">
        <v>9</v>
      </c>
      <c r="C45" s="1191"/>
      <c r="D45" s="58"/>
      <c r="E45" s="1196" t="s">
        <v>10</v>
      </c>
      <c r="F45" s="1196"/>
      <c r="G45" s="1196"/>
      <c r="H45" s="1196"/>
      <c r="I45" s="1196"/>
      <c r="J45" s="1197"/>
      <c r="K45" s="59">
        <v>818</v>
      </c>
      <c r="L45" s="60">
        <v>874</v>
      </c>
      <c r="M45" s="60">
        <v>897</v>
      </c>
      <c r="N45" s="60">
        <v>734</v>
      </c>
      <c r="O45" s="61">
        <v>694</v>
      </c>
      <c r="P45" s="48"/>
      <c r="Q45" s="48"/>
      <c r="R45" s="48"/>
      <c r="S45" s="48"/>
      <c r="T45" s="48"/>
      <c r="U45" s="48"/>
    </row>
    <row r="46" spans="1:21" ht="30.75" customHeight="1" x14ac:dyDescent="0.15">
      <c r="A46" s="48"/>
      <c r="B46" s="1192"/>
      <c r="C46" s="1193"/>
      <c r="D46" s="62"/>
      <c r="E46" s="1198" t="s">
        <v>11</v>
      </c>
      <c r="F46" s="1198"/>
      <c r="G46" s="1198"/>
      <c r="H46" s="1198"/>
      <c r="I46" s="1198"/>
      <c r="J46" s="1199"/>
      <c r="K46" s="63" t="s">
        <v>485</v>
      </c>
      <c r="L46" s="64" t="s">
        <v>485</v>
      </c>
      <c r="M46" s="64" t="s">
        <v>485</v>
      </c>
      <c r="N46" s="64" t="s">
        <v>485</v>
      </c>
      <c r="O46" s="65" t="s">
        <v>485</v>
      </c>
      <c r="P46" s="48"/>
      <c r="Q46" s="48"/>
      <c r="R46" s="48"/>
      <c r="S46" s="48"/>
      <c r="T46" s="48"/>
      <c r="U46" s="48"/>
    </row>
    <row r="47" spans="1:21" ht="30.75" customHeight="1" x14ac:dyDescent="0.15">
      <c r="A47" s="48"/>
      <c r="B47" s="1192"/>
      <c r="C47" s="1193"/>
      <c r="D47" s="62"/>
      <c r="E47" s="1198" t="s">
        <v>12</v>
      </c>
      <c r="F47" s="1198"/>
      <c r="G47" s="1198"/>
      <c r="H47" s="1198"/>
      <c r="I47" s="1198"/>
      <c r="J47" s="1199"/>
      <c r="K47" s="63" t="s">
        <v>485</v>
      </c>
      <c r="L47" s="64" t="s">
        <v>485</v>
      </c>
      <c r="M47" s="64" t="s">
        <v>485</v>
      </c>
      <c r="N47" s="64" t="s">
        <v>485</v>
      </c>
      <c r="O47" s="65" t="s">
        <v>485</v>
      </c>
      <c r="P47" s="48"/>
      <c r="Q47" s="48"/>
      <c r="R47" s="48"/>
      <c r="S47" s="48"/>
      <c r="T47" s="48"/>
      <c r="U47" s="48"/>
    </row>
    <row r="48" spans="1:21" ht="30.75" customHeight="1" x14ac:dyDescent="0.15">
      <c r="A48" s="48"/>
      <c r="B48" s="1192"/>
      <c r="C48" s="1193"/>
      <c r="D48" s="62"/>
      <c r="E48" s="1198" t="s">
        <v>13</v>
      </c>
      <c r="F48" s="1198"/>
      <c r="G48" s="1198"/>
      <c r="H48" s="1198"/>
      <c r="I48" s="1198"/>
      <c r="J48" s="1199"/>
      <c r="K48" s="63">
        <v>69</v>
      </c>
      <c r="L48" s="64">
        <v>44</v>
      </c>
      <c r="M48" s="64">
        <v>86</v>
      </c>
      <c r="N48" s="64">
        <v>87</v>
      </c>
      <c r="O48" s="65">
        <v>89</v>
      </c>
      <c r="P48" s="48"/>
      <c r="Q48" s="48"/>
      <c r="R48" s="48"/>
      <c r="S48" s="48"/>
      <c r="T48" s="48"/>
      <c r="U48" s="48"/>
    </row>
    <row r="49" spans="1:21" ht="30.75" customHeight="1" x14ac:dyDescent="0.15">
      <c r="A49" s="48"/>
      <c r="B49" s="1192"/>
      <c r="C49" s="1193"/>
      <c r="D49" s="62"/>
      <c r="E49" s="1198" t="s">
        <v>14</v>
      </c>
      <c r="F49" s="1198"/>
      <c r="G49" s="1198"/>
      <c r="H49" s="1198"/>
      <c r="I49" s="1198"/>
      <c r="J49" s="1199"/>
      <c r="K49" s="63">
        <v>126</v>
      </c>
      <c r="L49" s="64">
        <v>135</v>
      </c>
      <c r="M49" s="64">
        <v>107</v>
      </c>
      <c r="N49" s="64">
        <v>122</v>
      </c>
      <c r="O49" s="65">
        <v>106</v>
      </c>
      <c r="P49" s="48"/>
      <c r="Q49" s="48"/>
      <c r="R49" s="48"/>
      <c r="S49" s="48"/>
      <c r="T49" s="48"/>
      <c r="U49" s="48"/>
    </row>
    <row r="50" spans="1:21" ht="30.75" customHeight="1" x14ac:dyDescent="0.15">
      <c r="A50" s="48"/>
      <c r="B50" s="1192"/>
      <c r="C50" s="1193"/>
      <c r="D50" s="62"/>
      <c r="E50" s="1198" t="s">
        <v>15</v>
      </c>
      <c r="F50" s="1198"/>
      <c r="G50" s="1198"/>
      <c r="H50" s="1198"/>
      <c r="I50" s="1198"/>
      <c r="J50" s="1199"/>
      <c r="K50" s="63" t="s">
        <v>485</v>
      </c>
      <c r="L50" s="64" t="s">
        <v>485</v>
      </c>
      <c r="M50" s="64" t="s">
        <v>485</v>
      </c>
      <c r="N50" s="64" t="s">
        <v>485</v>
      </c>
      <c r="O50" s="65" t="s">
        <v>485</v>
      </c>
      <c r="P50" s="48"/>
      <c r="Q50" s="48"/>
      <c r="R50" s="48"/>
      <c r="S50" s="48"/>
      <c r="T50" s="48"/>
      <c r="U50" s="48"/>
    </row>
    <row r="51" spans="1:21" ht="30.75" customHeight="1" x14ac:dyDescent="0.15">
      <c r="A51" s="48"/>
      <c r="B51" s="1194"/>
      <c r="C51" s="1195"/>
      <c r="D51" s="66"/>
      <c r="E51" s="1198" t="s">
        <v>16</v>
      </c>
      <c r="F51" s="1198"/>
      <c r="G51" s="1198"/>
      <c r="H51" s="1198"/>
      <c r="I51" s="1198"/>
      <c r="J51" s="1199"/>
      <c r="K51" s="63">
        <v>0</v>
      </c>
      <c r="L51" s="64">
        <v>0</v>
      </c>
      <c r="M51" s="64">
        <v>0</v>
      </c>
      <c r="N51" s="64">
        <v>0</v>
      </c>
      <c r="O51" s="65">
        <v>0</v>
      </c>
      <c r="P51" s="48"/>
      <c r="Q51" s="48"/>
      <c r="R51" s="48"/>
      <c r="S51" s="48"/>
      <c r="T51" s="48"/>
      <c r="U51" s="48"/>
    </row>
    <row r="52" spans="1:21" ht="30.75" customHeight="1" x14ac:dyDescent="0.15">
      <c r="A52" s="48"/>
      <c r="B52" s="1200" t="s">
        <v>17</v>
      </c>
      <c r="C52" s="1201"/>
      <c r="D52" s="66"/>
      <c r="E52" s="1198" t="s">
        <v>18</v>
      </c>
      <c r="F52" s="1198"/>
      <c r="G52" s="1198"/>
      <c r="H52" s="1198"/>
      <c r="I52" s="1198"/>
      <c r="J52" s="1199"/>
      <c r="K52" s="63">
        <v>735</v>
      </c>
      <c r="L52" s="64">
        <v>744</v>
      </c>
      <c r="M52" s="64">
        <v>733</v>
      </c>
      <c r="N52" s="64">
        <v>597</v>
      </c>
      <c r="O52" s="65">
        <v>588</v>
      </c>
      <c r="P52" s="48"/>
      <c r="Q52" s="48"/>
      <c r="R52" s="48"/>
      <c r="S52" s="48"/>
      <c r="T52" s="48"/>
      <c r="U52" s="48"/>
    </row>
    <row r="53" spans="1:21" ht="30.75" customHeight="1" thickBot="1" x14ac:dyDescent="0.2">
      <c r="A53" s="48"/>
      <c r="B53" s="1202" t="s">
        <v>19</v>
      </c>
      <c r="C53" s="1203"/>
      <c r="D53" s="67"/>
      <c r="E53" s="1204" t="s">
        <v>20</v>
      </c>
      <c r="F53" s="1204"/>
      <c r="G53" s="1204"/>
      <c r="H53" s="1204"/>
      <c r="I53" s="1204"/>
      <c r="J53" s="1205"/>
      <c r="K53" s="68">
        <v>278</v>
      </c>
      <c r="L53" s="69">
        <v>309</v>
      </c>
      <c r="M53" s="69">
        <v>357</v>
      </c>
      <c r="N53" s="69">
        <v>346</v>
      </c>
      <c r="O53" s="70">
        <v>301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535</v>
      </c>
      <c r="L57" s="81" t="s">
        <v>536</v>
      </c>
      <c r="M57" s="81" t="s">
        <v>537</v>
      </c>
      <c r="N57" s="81" t="s">
        <v>538</v>
      </c>
      <c r="O57" s="82" t="s">
        <v>539</v>
      </c>
      <c r="P57" s="48"/>
      <c r="Q57" s="48"/>
      <c r="R57" s="48"/>
      <c r="S57" s="48"/>
      <c r="T57" s="48"/>
      <c r="U57" s="48"/>
    </row>
    <row r="58" spans="1:21" ht="31.5" customHeight="1" x14ac:dyDescent="0.15">
      <c r="B58" s="1206" t="s">
        <v>24</v>
      </c>
      <c r="C58" s="1207"/>
      <c r="D58" s="1212" t="s">
        <v>25</v>
      </c>
      <c r="E58" s="1213"/>
      <c r="F58" s="1213"/>
      <c r="G58" s="1213"/>
      <c r="H58" s="1213"/>
      <c r="I58" s="1213"/>
      <c r="J58" s="1214"/>
      <c r="K58" s="83"/>
      <c r="L58" s="84"/>
      <c r="M58" s="84"/>
      <c r="N58" s="84"/>
      <c r="O58" s="85"/>
    </row>
    <row r="59" spans="1:21" ht="31.5" customHeight="1" x14ac:dyDescent="0.15">
      <c r="B59" s="1208"/>
      <c r="C59" s="1209"/>
      <c r="D59" s="1215" t="s">
        <v>26</v>
      </c>
      <c r="E59" s="1216"/>
      <c r="F59" s="1216"/>
      <c r="G59" s="1216"/>
      <c r="H59" s="1216"/>
      <c r="I59" s="1216"/>
      <c r="J59" s="1217"/>
      <c r="K59" s="86"/>
      <c r="L59" s="87"/>
      <c r="M59" s="87"/>
      <c r="N59" s="87"/>
      <c r="O59" s="88"/>
    </row>
    <row r="60" spans="1:21" ht="31.5" customHeight="1" thickBot="1" x14ac:dyDescent="0.2">
      <c r="B60" s="1210"/>
      <c r="C60" s="1211"/>
      <c r="D60" s="1218" t="s">
        <v>27</v>
      </c>
      <c r="E60" s="1219"/>
      <c r="F60" s="1219"/>
      <c r="G60" s="1219"/>
      <c r="H60" s="1219"/>
      <c r="I60" s="1219"/>
      <c r="J60" s="122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WpXAp43mM1K7Ej1n04HZMcBW31whhhQSSicf1JUH0WXoTbcpHBCotf3u2tokEsqqMB85ldRToos6w0zhlZK1Q==" saltValue="U6E1CUXGv9X4wpbMb3CV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221" t="s">
        <v>30</v>
      </c>
      <c r="C41" s="1222"/>
      <c r="D41" s="105"/>
      <c r="E41" s="1227" t="s">
        <v>31</v>
      </c>
      <c r="F41" s="1227"/>
      <c r="G41" s="1227"/>
      <c r="H41" s="1228"/>
      <c r="I41" s="354">
        <v>6620</v>
      </c>
      <c r="J41" s="355">
        <v>6327</v>
      </c>
      <c r="K41" s="355">
        <v>6200</v>
      </c>
      <c r="L41" s="355">
        <v>6011</v>
      </c>
      <c r="M41" s="356">
        <v>5920</v>
      </c>
    </row>
    <row r="42" spans="2:13" ht="27.75" customHeight="1" x14ac:dyDescent="0.15">
      <c r="B42" s="1223"/>
      <c r="C42" s="1224"/>
      <c r="D42" s="106"/>
      <c r="E42" s="1229" t="s">
        <v>32</v>
      </c>
      <c r="F42" s="1229"/>
      <c r="G42" s="1229"/>
      <c r="H42" s="1230"/>
      <c r="I42" s="357">
        <v>631</v>
      </c>
      <c r="J42" s="358">
        <v>462</v>
      </c>
      <c r="K42" s="358">
        <v>296</v>
      </c>
      <c r="L42" s="358">
        <v>131</v>
      </c>
      <c r="M42" s="359" t="s">
        <v>485</v>
      </c>
    </row>
    <row r="43" spans="2:13" ht="27.75" customHeight="1" x14ac:dyDescent="0.15">
      <c r="B43" s="1223"/>
      <c r="C43" s="1224"/>
      <c r="D43" s="106"/>
      <c r="E43" s="1229" t="s">
        <v>33</v>
      </c>
      <c r="F43" s="1229"/>
      <c r="G43" s="1229"/>
      <c r="H43" s="1230"/>
      <c r="I43" s="357">
        <v>590</v>
      </c>
      <c r="J43" s="358">
        <v>587</v>
      </c>
      <c r="K43" s="358">
        <v>825</v>
      </c>
      <c r="L43" s="358">
        <v>999</v>
      </c>
      <c r="M43" s="359">
        <v>1318</v>
      </c>
    </row>
    <row r="44" spans="2:13" ht="27.75" customHeight="1" x14ac:dyDescent="0.15">
      <c r="B44" s="1223"/>
      <c r="C44" s="1224"/>
      <c r="D44" s="106"/>
      <c r="E44" s="1229" t="s">
        <v>34</v>
      </c>
      <c r="F44" s="1229"/>
      <c r="G44" s="1229"/>
      <c r="H44" s="1230"/>
      <c r="I44" s="357">
        <v>492</v>
      </c>
      <c r="J44" s="358">
        <v>492</v>
      </c>
      <c r="K44" s="358">
        <v>486</v>
      </c>
      <c r="L44" s="358">
        <v>450</v>
      </c>
      <c r="M44" s="359">
        <v>379</v>
      </c>
    </row>
    <row r="45" spans="2:13" ht="27.75" customHeight="1" x14ac:dyDescent="0.15">
      <c r="B45" s="1223"/>
      <c r="C45" s="1224"/>
      <c r="D45" s="106"/>
      <c r="E45" s="1229" t="s">
        <v>35</v>
      </c>
      <c r="F45" s="1229"/>
      <c r="G45" s="1229"/>
      <c r="H45" s="1230"/>
      <c r="I45" s="357">
        <v>279</v>
      </c>
      <c r="J45" s="358">
        <v>162</v>
      </c>
      <c r="K45" s="358">
        <v>10</v>
      </c>
      <c r="L45" s="358">
        <v>233</v>
      </c>
      <c r="M45" s="359">
        <v>147</v>
      </c>
    </row>
    <row r="46" spans="2:13" ht="27.75" customHeight="1" x14ac:dyDescent="0.15">
      <c r="B46" s="1223"/>
      <c r="C46" s="1224"/>
      <c r="D46" s="107"/>
      <c r="E46" s="1229" t="s">
        <v>36</v>
      </c>
      <c r="F46" s="1229"/>
      <c r="G46" s="1229"/>
      <c r="H46" s="1230"/>
      <c r="I46" s="357" t="s">
        <v>485</v>
      </c>
      <c r="J46" s="358" t="s">
        <v>485</v>
      </c>
      <c r="K46" s="358" t="s">
        <v>485</v>
      </c>
      <c r="L46" s="358" t="s">
        <v>485</v>
      </c>
      <c r="M46" s="359" t="s">
        <v>485</v>
      </c>
    </row>
    <row r="47" spans="2:13" ht="27.75" customHeight="1" x14ac:dyDescent="0.15">
      <c r="B47" s="1223"/>
      <c r="C47" s="1224"/>
      <c r="D47" s="108"/>
      <c r="E47" s="1231" t="s">
        <v>37</v>
      </c>
      <c r="F47" s="1232"/>
      <c r="G47" s="1232"/>
      <c r="H47" s="1233"/>
      <c r="I47" s="357" t="s">
        <v>485</v>
      </c>
      <c r="J47" s="358" t="s">
        <v>485</v>
      </c>
      <c r="K47" s="358" t="s">
        <v>485</v>
      </c>
      <c r="L47" s="358" t="s">
        <v>485</v>
      </c>
      <c r="M47" s="359" t="s">
        <v>485</v>
      </c>
    </row>
    <row r="48" spans="2:13" ht="27.75" customHeight="1" x14ac:dyDescent="0.15">
      <c r="B48" s="1223"/>
      <c r="C48" s="1224"/>
      <c r="D48" s="106"/>
      <c r="E48" s="1229" t="s">
        <v>38</v>
      </c>
      <c r="F48" s="1229"/>
      <c r="G48" s="1229"/>
      <c r="H48" s="1230"/>
      <c r="I48" s="357" t="s">
        <v>485</v>
      </c>
      <c r="J48" s="358" t="s">
        <v>485</v>
      </c>
      <c r="K48" s="358" t="s">
        <v>485</v>
      </c>
      <c r="L48" s="358" t="s">
        <v>485</v>
      </c>
      <c r="M48" s="359" t="s">
        <v>485</v>
      </c>
    </row>
    <row r="49" spans="2:13" ht="27.75" customHeight="1" x14ac:dyDescent="0.15">
      <c r="B49" s="1225"/>
      <c r="C49" s="1226"/>
      <c r="D49" s="106"/>
      <c r="E49" s="1229" t="s">
        <v>39</v>
      </c>
      <c r="F49" s="1229"/>
      <c r="G49" s="1229"/>
      <c r="H49" s="1230"/>
      <c r="I49" s="357" t="s">
        <v>485</v>
      </c>
      <c r="J49" s="358" t="s">
        <v>485</v>
      </c>
      <c r="K49" s="358" t="s">
        <v>485</v>
      </c>
      <c r="L49" s="358" t="s">
        <v>485</v>
      </c>
      <c r="M49" s="359" t="s">
        <v>485</v>
      </c>
    </row>
    <row r="50" spans="2:13" ht="27.75" customHeight="1" x14ac:dyDescent="0.15">
      <c r="B50" s="1234" t="s">
        <v>40</v>
      </c>
      <c r="C50" s="1235"/>
      <c r="D50" s="109"/>
      <c r="E50" s="1229" t="s">
        <v>41</v>
      </c>
      <c r="F50" s="1229"/>
      <c r="G50" s="1229"/>
      <c r="H50" s="1230"/>
      <c r="I50" s="357">
        <v>7919</v>
      </c>
      <c r="J50" s="358">
        <v>8191</v>
      </c>
      <c r="K50" s="358">
        <v>8049</v>
      </c>
      <c r="L50" s="358">
        <v>8373</v>
      </c>
      <c r="M50" s="359">
        <v>9011</v>
      </c>
    </row>
    <row r="51" spans="2:13" ht="27.75" customHeight="1" x14ac:dyDescent="0.15">
      <c r="B51" s="1223"/>
      <c r="C51" s="1224"/>
      <c r="D51" s="106"/>
      <c r="E51" s="1229" t="s">
        <v>42</v>
      </c>
      <c r="F51" s="1229"/>
      <c r="G51" s="1229"/>
      <c r="H51" s="1230"/>
      <c r="I51" s="357">
        <v>351</v>
      </c>
      <c r="J51" s="358">
        <v>193</v>
      </c>
      <c r="K51" s="358">
        <v>37</v>
      </c>
      <c r="L51" s="358">
        <v>20</v>
      </c>
      <c r="M51" s="359" t="s">
        <v>485</v>
      </c>
    </row>
    <row r="52" spans="2:13" ht="27.75" customHeight="1" x14ac:dyDescent="0.15">
      <c r="B52" s="1225"/>
      <c r="C52" s="1226"/>
      <c r="D52" s="106"/>
      <c r="E52" s="1229" t="s">
        <v>43</v>
      </c>
      <c r="F52" s="1229"/>
      <c r="G52" s="1229"/>
      <c r="H52" s="1230"/>
      <c r="I52" s="357">
        <v>7731</v>
      </c>
      <c r="J52" s="358">
        <v>7764</v>
      </c>
      <c r="K52" s="358">
        <v>7833</v>
      </c>
      <c r="L52" s="358">
        <v>7576</v>
      </c>
      <c r="M52" s="359">
        <v>7552</v>
      </c>
    </row>
    <row r="53" spans="2:13" ht="27.75" customHeight="1" thickBot="1" x14ac:dyDescent="0.2">
      <c r="B53" s="1236" t="s">
        <v>19</v>
      </c>
      <c r="C53" s="1237"/>
      <c r="D53" s="110"/>
      <c r="E53" s="1238" t="s">
        <v>44</v>
      </c>
      <c r="F53" s="1238"/>
      <c r="G53" s="1238"/>
      <c r="H53" s="1239"/>
      <c r="I53" s="360">
        <v>-7390</v>
      </c>
      <c r="J53" s="361">
        <v>-8119</v>
      </c>
      <c r="K53" s="361">
        <v>-8103</v>
      </c>
      <c r="L53" s="361">
        <v>-8146</v>
      </c>
      <c r="M53" s="362">
        <v>-8799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hnN09L7r77tVs9BoTxZJCCzamJWcfsB4YKzXjVocWJxNX2+sVsOCVLkJp05uMnUop5b7k73j8Sjn/9pOo0V1g==" saltValue="hoGZHGCnyZTmFqCbEKx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election activeCell="H55" activeCellId="1" sqref="H58:H62 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45" t="s">
        <v>46</v>
      </c>
      <c r="D55" s="1245"/>
      <c r="E55" s="1246"/>
      <c r="F55" s="122">
        <v>4077</v>
      </c>
      <c r="G55" s="122">
        <v>4769</v>
      </c>
      <c r="H55" s="123">
        <v>5748</v>
      </c>
    </row>
    <row r="56" spans="2:8" ht="52.5" customHeight="1" x14ac:dyDescent="0.15">
      <c r="B56" s="124"/>
      <c r="C56" s="1247" t="s">
        <v>47</v>
      </c>
      <c r="D56" s="1247"/>
      <c r="E56" s="1248"/>
      <c r="F56" s="125">
        <v>352</v>
      </c>
      <c r="G56" s="125">
        <v>342</v>
      </c>
      <c r="H56" s="126">
        <v>363</v>
      </c>
    </row>
    <row r="57" spans="2:8" ht="53.25" customHeight="1" x14ac:dyDescent="0.15">
      <c r="B57" s="124"/>
      <c r="C57" s="1249" t="s">
        <v>48</v>
      </c>
      <c r="D57" s="1249"/>
      <c r="E57" s="1250"/>
      <c r="F57" s="127">
        <v>4820</v>
      </c>
      <c r="G57" s="127">
        <v>5458</v>
      </c>
      <c r="H57" s="128">
        <v>4235</v>
      </c>
    </row>
    <row r="58" spans="2:8" ht="45.75" customHeight="1" x14ac:dyDescent="0.15">
      <c r="B58" s="129"/>
      <c r="C58" s="1240" t="s">
        <v>553</v>
      </c>
      <c r="D58" s="1241"/>
      <c r="E58" s="1242"/>
      <c r="F58" s="363">
        <v>2334</v>
      </c>
      <c r="G58" s="130">
        <v>2612</v>
      </c>
      <c r="H58" s="131">
        <v>1716</v>
      </c>
    </row>
    <row r="59" spans="2:8" ht="45.75" customHeight="1" x14ac:dyDescent="0.15">
      <c r="B59" s="129"/>
      <c r="C59" s="1240" t="s">
        <v>554</v>
      </c>
      <c r="D59" s="1241"/>
      <c r="E59" s="1242"/>
      <c r="F59" s="363">
        <v>795</v>
      </c>
      <c r="G59" s="130">
        <v>804</v>
      </c>
      <c r="H59" s="131">
        <v>805</v>
      </c>
    </row>
    <row r="60" spans="2:8" ht="45.75" customHeight="1" x14ac:dyDescent="0.15">
      <c r="B60" s="129"/>
      <c r="C60" s="1240" t="s">
        <v>555</v>
      </c>
      <c r="D60" s="1241"/>
      <c r="E60" s="1242"/>
      <c r="F60" s="363">
        <v>505</v>
      </c>
      <c r="G60" s="130">
        <v>526</v>
      </c>
      <c r="H60" s="131">
        <v>564</v>
      </c>
    </row>
    <row r="61" spans="2:8" ht="45.75" customHeight="1" x14ac:dyDescent="0.15">
      <c r="B61" s="129"/>
      <c r="C61" s="1240" t="s">
        <v>556</v>
      </c>
      <c r="D61" s="1241"/>
      <c r="E61" s="1242"/>
      <c r="F61" s="363">
        <v>42</v>
      </c>
      <c r="G61" s="130">
        <v>521</v>
      </c>
      <c r="H61" s="131">
        <v>343</v>
      </c>
    </row>
    <row r="62" spans="2:8" ht="45.75" customHeight="1" thickBot="1" x14ac:dyDescent="0.2">
      <c r="B62" s="132"/>
      <c r="C62" s="1240" t="s">
        <v>557</v>
      </c>
      <c r="D62" s="1241"/>
      <c r="E62" s="1242"/>
      <c r="F62" s="364">
        <v>300</v>
      </c>
      <c r="G62" s="364">
        <v>300</v>
      </c>
      <c r="H62" s="133">
        <v>300</v>
      </c>
    </row>
    <row r="63" spans="2:8" ht="52.5" customHeight="1" thickBot="1" x14ac:dyDescent="0.2">
      <c r="B63" s="134"/>
      <c r="C63" s="1243" t="s">
        <v>49</v>
      </c>
      <c r="D63" s="1243"/>
      <c r="E63" s="1244"/>
      <c r="F63" s="135">
        <v>9249</v>
      </c>
      <c r="G63" s="135">
        <v>10568</v>
      </c>
      <c r="H63" s="136">
        <v>10347</v>
      </c>
    </row>
    <row r="64" spans="2:8" x14ac:dyDescent="0.15"/>
  </sheetData>
  <sheetProtection algorithmName="SHA-512" hashValue="RxGZfO+TaE+X/Qr05yuW7hDv2gKUN+9uAj7+NG8qY6G7ifjmFlWz2F11x35XMRZkUh9gGjiaRm9VqHCD1dt8TA==" saltValue="RcBxZFGgi+J0DzHo7L6X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5376-C4B5-4C4A-B09D-B225AA629337}">
  <sheetPr>
    <pageSetUpPr fitToPage="1"/>
  </sheetPr>
  <dimension ref="A1:DE85"/>
  <sheetViews>
    <sheetView showGridLines="0" topLeftCell="A28" zoomScale="70" zoomScaleNormal="7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x14ac:dyDescent="0.15">
      <c r="A1" s="365"/>
      <c r="B1" s="366"/>
      <c r="DD1" s="367"/>
      <c r="DE1" s="367"/>
    </row>
    <row r="2" spans="1:109"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8"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8"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8"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8"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8"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8"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8"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8"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8"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8"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8"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8"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8"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8"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8"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x14ac:dyDescent="0.15">
      <c r="DD19" s="367"/>
      <c r="DE19" s="367"/>
    </row>
    <row r="20" spans="1:109" x14ac:dyDescent="0.15">
      <c r="DD20" s="367"/>
      <c r="DE20" s="367"/>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7"/>
    </row>
    <row r="41" spans="2:109" ht="17.25" x14ac:dyDescent="0.15">
      <c r="B41" s="379" t="s">
        <v>558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559</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59" t="s">
        <v>568</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373"/>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373"/>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373"/>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373"/>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7" t="s">
        <v>560</v>
      </c>
    </row>
    <row r="50" spans="1:109" x14ac:dyDescent="0.15">
      <c r="B50" s="373"/>
      <c r="G50" s="1251"/>
      <c r="H50" s="1251"/>
      <c r="I50" s="1251"/>
      <c r="J50" s="1251"/>
      <c r="K50" s="383"/>
      <c r="L50" s="383"/>
      <c r="M50" s="384"/>
      <c r="N50" s="384"/>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7" t="s">
        <v>523</v>
      </c>
      <c r="BQ50" s="1257"/>
      <c r="BR50" s="1257"/>
      <c r="BS50" s="1257"/>
      <c r="BT50" s="1257"/>
      <c r="BU50" s="1257"/>
      <c r="BV50" s="1257"/>
      <c r="BW50" s="1257"/>
      <c r="BX50" s="1257" t="s">
        <v>524</v>
      </c>
      <c r="BY50" s="1257"/>
      <c r="BZ50" s="1257"/>
      <c r="CA50" s="1257"/>
      <c r="CB50" s="1257"/>
      <c r="CC50" s="1257"/>
      <c r="CD50" s="1257"/>
      <c r="CE50" s="1257"/>
      <c r="CF50" s="1257" t="s">
        <v>525</v>
      </c>
      <c r="CG50" s="1257"/>
      <c r="CH50" s="1257"/>
      <c r="CI50" s="1257"/>
      <c r="CJ50" s="1257"/>
      <c r="CK50" s="1257"/>
      <c r="CL50" s="1257"/>
      <c r="CM50" s="1257"/>
      <c r="CN50" s="1257" t="s">
        <v>526</v>
      </c>
      <c r="CO50" s="1257"/>
      <c r="CP50" s="1257"/>
      <c r="CQ50" s="1257"/>
      <c r="CR50" s="1257"/>
      <c r="CS50" s="1257"/>
      <c r="CT50" s="1257"/>
      <c r="CU50" s="1257"/>
      <c r="CV50" s="1257" t="s">
        <v>527</v>
      </c>
      <c r="CW50" s="1257"/>
      <c r="CX50" s="1257"/>
      <c r="CY50" s="1257"/>
      <c r="CZ50" s="1257"/>
      <c r="DA50" s="1257"/>
      <c r="DB50" s="1257"/>
      <c r="DC50" s="1257"/>
    </row>
    <row r="51" spans="1:109" ht="13.5" customHeight="1" x14ac:dyDescent="0.15">
      <c r="B51" s="373"/>
      <c r="G51" s="1268"/>
      <c r="H51" s="1268"/>
      <c r="I51" s="1272"/>
      <c r="J51" s="1272"/>
      <c r="K51" s="1258"/>
      <c r="L51" s="1258"/>
      <c r="M51" s="1258"/>
      <c r="N51" s="1258"/>
      <c r="AM51" s="382"/>
      <c r="AN51" s="1256" t="s">
        <v>561</v>
      </c>
      <c r="AO51" s="1256"/>
      <c r="AP51" s="1256"/>
      <c r="AQ51" s="1256"/>
      <c r="AR51" s="1256"/>
      <c r="AS51" s="1256"/>
      <c r="AT51" s="1256"/>
      <c r="AU51" s="1256"/>
      <c r="AV51" s="1256"/>
      <c r="AW51" s="1256"/>
      <c r="AX51" s="1256"/>
      <c r="AY51" s="1256"/>
      <c r="AZ51" s="1256"/>
      <c r="BA51" s="1256"/>
      <c r="BB51" s="1256" t="s">
        <v>562</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3"/>
      <c r="G52" s="1268"/>
      <c r="H52" s="1268"/>
      <c r="I52" s="1272"/>
      <c r="J52" s="1272"/>
      <c r="K52" s="1258"/>
      <c r="L52" s="1258"/>
      <c r="M52" s="1258"/>
      <c r="N52" s="1258"/>
      <c r="AM52" s="382"/>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1"/>
      <c r="B53" s="373"/>
      <c r="G53" s="1268"/>
      <c r="H53" s="1268"/>
      <c r="I53" s="1251"/>
      <c r="J53" s="1251"/>
      <c r="K53" s="1258"/>
      <c r="L53" s="1258"/>
      <c r="M53" s="1258"/>
      <c r="N53" s="1258"/>
      <c r="AM53" s="382"/>
      <c r="AN53" s="1256"/>
      <c r="AO53" s="1256"/>
      <c r="AP53" s="1256"/>
      <c r="AQ53" s="1256"/>
      <c r="AR53" s="1256"/>
      <c r="AS53" s="1256"/>
      <c r="AT53" s="1256"/>
      <c r="AU53" s="1256"/>
      <c r="AV53" s="1256"/>
      <c r="AW53" s="1256"/>
      <c r="AX53" s="1256"/>
      <c r="AY53" s="1256"/>
      <c r="AZ53" s="1256"/>
      <c r="BA53" s="1256"/>
      <c r="BB53" s="1256" t="s">
        <v>563</v>
      </c>
      <c r="BC53" s="1256"/>
      <c r="BD53" s="1256"/>
      <c r="BE53" s="1256"/>
      <c r="BF53" s="1256"/>
      <c r="BG53" s="1256"/>
      <c r="BH53" s="1256"/>
      <c r="BI53" s="1256"/>
      <c r="BJ53" s="1256"/>
      <c r="BK53" s="1256"/>
      <c r="BL53" s="1256"/>
      <c r="BM53" s="1256"/>
      <c r="BN53" s="1256"/>
      <c r="BO53" s="1256"/>
      <c r="BP53" s="1253">
        <v>47</v>
      </c>
      <c r="BQ53" s="1253"/>
      <c r="BR53" s="1253"/>
      <c r="BS53" s="1253"/>
      <c r="BT53" s="1253"/>
      <c r="BU53" s="1253"/>
      <c r="BV53" s="1253"/>
      <c r="BW53" s="1253"/>
      <c r="BX53" s="1253">
        <v>48.8</v>
      </c>
      <c r="BY53" s="1253"/>
      <c r="BZ53" s="1253"/>
      <c r="CA53" s="1253"/>
      <c r="CB53" s="1253"/>
      <c r="CC53" s="1253"/>
      <c r="CD53" s="1253"/>
      <c r="CE53" s="1253"/>
      <c r="CF53" s="1253">
        <v>50.8</v>
      </c>
      <c r="CG53" s="1253"/>
      <c r="CH53" s="1253"/>
      <c r="CI53" s="1253"/>
      <c r="CJ53" s="1253"/>
      <c r="CK53" s="1253"/>
      <c r="CL53" s="1253"/>
      <c r="CM53" s="1253"/>
      <c r="CN53" s="1253">
        <v>50.9</v>
      </c>
      <c r="CO53" s="1253"/>
      <c r="CP53" s="1253"/>
      <c r="CQ53" s="1253"/>
      <c r="CR53" s="1253"/>
      <c r="CS53" s="1253"/>
      <c r="CT53" s="1253"/>
      <c r="CU53" s="1253"/>
      <c r="CV53" s="1253">
        <v>52.9</v>
      </c>
      <c r="CW53" s="1253"/>
      <c r="CX53" s="1253"/>
      <c r="CY53" s="1253"/>
      <c r="CZ53" s="1253"/>
      <c r="DA53" s="1253"/>
      <c r="DB53" s="1253"/>
      <c r="DC53" s="1253"/>
    </row>
    <row r="54" spans="1:109" x14ac:dyDescent="0.15">
      <c r="A54" s="381"/>
      <c r="B54" s="373"/>
      <c r="G54" s="1268"/>
      <c r="H54" s="1268"/>
      <c r="I54" s="1251"/>
      <c r="J54" s="1251"/>
      <c r="K54" s="1258"/>
      <c r="L54" s="1258"/>
      <c r="M54" s="1258"/>
      <c r="N54" s="1258"/>
      <c r="AM54" s="382"/>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1"/>
      <c r="B55" s="373"/>
      <c r="G55" s="1251"/>
      <c r="H55" s="1251"/>
      <c r="I55" s="1251"/>
      <c r="J55" s="1251"/>
      <c r="K55" s="1258"/>
      <c r="L55" s="1258"/>
      <c r="M55" s="1258"/>
      <c r="N55" s="1258"/>
      <c r="AN55" s="1257" t="s">
        <v>564</v>
      </c>
      <c r="AO55" s="1257"/>
      <c r="AP55" s="1257"/>
      <c r="AQ55" s="1257"/>
      <c r="AR55" s="1257"/>
      <c r="AS55" s="1257"/>
      <c r="AT55" s="1257"/>
      <c r="AU55" s="1257"/>
      <c r="AV55" s="1257"/>
      <c r="AW55" s="1257"/>
      <c r="AX55" s="1257"/>
      <c r="AY55" s="1257"/>
      <c r="AZ55" s="1257"/>
      <c r="BA55" s="1257"/>
      <c r="BB55" s="1256" t="s">
        <v>562</v>
      </c>
      <c r="BC55" s="1256"/>
      <c r="BD55" s="1256"/>
      <c r="BE55" s="1256"/>
      <c r="BF55" s="1256"/>
      <c r="BG55" s="1256"/>
      <c r="BH55" s="1256"/>
      <c r="BI55" s="1256"/>
      <c r="BJ55" s="1256"/>
      <c r="BK55" s="1256"/>
      <c r="BL55" s="1256"/>
      <c r="BM55" s="1256"/>
      <c r="BN55" s="1256"/>
      <c r="BO55" s="1256"/>
      <c r="BP55" s="1253">
        <v>20.3</v>
      </c>
      <c r="BQ55" s="1253"/>
      <c r="BR55" s="1253"/>
      <c r="BS55" s="1253"/>
      <c r="BT55" s="1253"/>
      <c r="BU55" s="1253"/>
      <c r="BV55" s="1253"/>
      <c r="BW55" s="1253"/>
      <c r="BX55" s="1253">
        <v>15.5</v>
      </c>
      <c r="BY55" s="1253"/>
      <c r="BZ55" s="1253"/>
      <c r="CA55" s="1253"/>
      <c r="CB55" s="1253"/>
      <c r="CC55" s="1253"/>
      <c r="CD55" s="1253"/>
      <c r="CE55" s="1253"/>
      <c r="CF55" s="1253">
        <v>4.5999999999999996</v>
      </c>
      <c r="CG55" s="1253"/>
      <c r="CH55" s="1253"/>
      <c r="CI55" s="1253"/>
      <c r="CJ55" s="1253"/>
      <c r="CK55" s="1253"/>
      <c r="CL55" s="1253"/>
      <c r="CM55" s="1253"/>
      <c r="CN55" s="1253">
        <v>1.6</v>
      </c>
      <c r="CO55" s="1253"/>
      <c r="CP55" s="1253"/>
      <c r="CQ55" s="1253"/>
      <c r="CR55" s="1253"/>
      <c r="CS55" s="1253"/>
      <c r="CT55" s="1253"/>
      <c r="CU55" s="1253"/>
      <c r="CV55" s="1253">
        <v>0</v>
      </c>
      <c r="CW55" s="1253"/>
      <c r="CX55" s="1253"/>
      <c r="CY55" s="1253"/>
      <c r="CZ55" s="1253"/>
      <c r="DA55" s="1253"/>
      <c r="DB55" s="1253"/>
      <c r="DC55" s="1253"/>
    </row>
    <row r="56" spans="1:109" x14ac:dyDescent="0.15">
      <c r="A56" s="381"/>
      <c r="B56" s="373"/>
      <c r="G56" s="1251"/>
      <c r="H56" s="1251"/>
      <c r="I56" s="1251"/>
      <c r="J56" s="1251"/>
      <c r="K56" s="1258"/>
      <c r="L56" s="1258"/>
      <c r="M56" s="1258"/>
      <c r="N56" s="1258"/>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1" customFormat="1" x14ac:dyDescent="0.15">
      <c r="B57" s="385"/>
      <c r="G57" s="1251"/>
      <c r="H57" s="1251"/>
      <c r="I57" s="1254"/>
      <c r="J57" s="1254"/>
      <c r="K57" s="1258"/>
      <c r="L57" s="1258"/>
      <c r="M57" s="1258"/>
      <c r="N57" s="1258"/>
      <c r="AM57" s="367"/>
      <c r="AN57" s="1257"/>
      <c r="AO57" s="1257"/>
      <c r="AP57" s="1257"/>
      <c r="AQ57" s="1257"/>
      <c r="AR57" s="1257"/>
      <c r="AS57" s="1257"/>
      <c r="AT57" s="1257"/>
      <c r="AU57" s="1257"/>
      <c r="AV57" s="1257"/>
      <c r="AW57" s="1257"/>
      <c r="AX57" s="1257"/>
      <c r="AY57" s="1257"/>
      <c r="AZ57" s="1257"/>
      <c r="BA57" s="1257"/>
      <c r="BB57" s="1256" t="s">
        <v>563</v>
      </c>
      <c r="BC57" s="1256"/>
      <c r="BD57" s="1256"/>
      <c r="BE57" s="1256"/>
      <c r="BF57" s="1256"/>
      <c r="BG57" s="1256"/>
      <c r="BH57" s="1256"/>
      <c r="BI57" s="1256"/>
      <c r="BJ57" s="1256"/>
      <c r="BK57" s="1256"/>
      <c r="BL57" s="1256"/>
      <c r="BM57" s="1256"/>
      <c r="BN57" s="1256"/>
      <c r="BO57" s="1256"/>
      <c r="BP57" s="1253">
        <v>60.4</v>
      </c>
      <c r="BQ57" s="1253"/>
      <c r="BR57" s="1253"/>
      <c r="BS57" s="1253"/>
      <c r="BT57" s="1253"/>
      <c r="BU57" s="1253"/>
      <c r="BV57" s="1253"/>
      <c r="BW57" s="1253"/>
      <c r="BX57" s="1253">
        <v>61.5</v>
      </c>
      <c r="BY57" s="1253"/>
      <c r="BZ57" s="1253"/>
      <c r="CA57" s="1253"/>
      <c r="CB57" s="1253"/>
      <c r="CC57" s="1253"/>
      <c r="CD57" s="1253"/>
      <c r="CE57" s="1253"/>
      <c r="CF57" s="1253">
        <v>61.3</v>
      </c>
      <c r="CG57" s="1253"/>
      <c r="CH57" s="1253"/>
      <c r="CI57" s="1253"/>
      <c r="CJ57" s="1253"/>
      <c r="CK57" s="1253"/>
      <c r="CL57" s="1253"/>
      <c r="CM57" s="1253"/>
      <c r="CN57" s="1253">
        <v>62.4</v>
      </c>
      <c r="CO57" s="1253"/>
      <c r="CP57" s="1253"/>
      <c r="CQ57" s="1253"/>
      <c r="CR57" s="1253"/>
      <c r="CS57" s="1253"/>
      <c r="CT57" s="1253"/>
      <c r="CU57" s="1253"/>
      <c r="CV57" s="1253">
        <v>63.5</v>
      </c>
      <c r="CW57" s="1253"/>
      <c r="CX57" s="1253"/>
      <c r="CY57" s="1253"/>
      <c r="CZ57" s="1253"/>
      <c r="DA57" s="1253"/>
      <c r="DB57" s="1253"/>
      <c r="DC57" s="1253"/>
      <c r="DD57" s="386"/>
      <c r="DE57" s="385"/>
    </row>
    <row r="58" spans="1:109" s="381" customFormat="1" x14ac:dyDescent="0.15">
      <c r="A58" s="367"/>
      <c r="B58" s="385"/>
      <c r="G58" s="1251"/>
      <c r="H58" s="1251"/>
      <c r="I58" s="1254"/>
      <c r="J58" s="1254"/>
      <c r="K58" s="1258"/>
      <c r="L58" s="1258"/>
      <c r="M58" s="1258"/>
      <c r="N58" s="1258"/>
      <c r="AM58" s="367"/>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6"/>
      <c r="DE58" s="385"/>
    </row>
    <row r="59" spans="1:109" s="381" customFormat="1" x14ac:dyDescent="0.15">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x14ac:dyDescent="0.15">
      <c r="B63" s="392" t="s">
        <v>565</v>
      </c>
    </row>
    <row r="64" spans="1:109" x14ac:dyDescent="0.15">
      <c r="B64" s="373"/>
      <c r="G64" s="380"/>
      <c r="I64" s="393"/>
      <c r="J64" s="393"/>
      <c r="K64" s="393"/>
      <c r="L64" s="393"/>
      <c r="M64" s="393"/>
      <c r="N64" s="394"/>
      <c r="AM64" s="380"/>
      <c r="AN64" s="380" t="s">
        <v>559</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59" t="s">
        <v>566</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373"/>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373"/>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373"/>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373"/>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7" t="s">
        <v>560</v>
      </c>
    </row>
    <row r="72" spans="2:107" x14ac:dyDescent="0.15">
      <c r="B72" s="373"/>
      <c r="G72" s="1251"/>
      <c r="H72" s="1251"/>
      <c r="I72" s="1251"/>
      <c r="J72" s="1251"/>
      <c r="K72" s="383"/>
      <c r="L72" s="383"/>
      <c r="M72" s="384"/>
      <c r="N72" s="384"/>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7" t="s">
        <v>523</v>
      </c>
      <c r="BQ72" s="1257"/>
      <c r="BR72" s="1257"/>
      <c r="BS72" s="1257"/>
      <c r="BT72" s="1257"/>
      <c r="BU72" s="1257"/>
      <c r="BV72" s="1257"/>
      <c r="BW72" s="1257"/>
      <c r="BX72" s="1257" t="s">
        <v>524</v>
      </c>
      <c r="BY72" s="1257"/>
      <c r="BZ72" s="1257"/>
      <c r="CA72" s="1257"/>
      <c r="CB72" s="1257"/>
      <c r="CC72" s="1257"/>
      <c r="CD72" s="1257"/>
      <c r="CE72" s="1257"/>
      <c r="CF72" s="1257" t="s">
        <v>525</v>
      </c>
      <c r="CG72" s="1257"/>
      <c r="CH72" s="1257"/>
      <c r="CI72" s="1257"/>
      <c r="CJ72" s="1257"/>
      <c r="CK72" s="1257"/>
      <c r="CL72" s="1257"/>
      <c r="CM72" s="1257"/>
      <c r="CN72" s="1257" t="s">
        <v>526</v>
      </c>
      <c r="CO72" s="1257"/>
      <c r="CP72" s="1257"/>
      <c r="CQ72" s="1257"/>
      <c r="CR72" s="1257"/>
      <c r="CS72" s="1257"/>
      <c r="CT72" s="1257"/>
      <c r="CU72" s="1257"/>
      <c r="CV72" s="1257" t="s">
        <v>527</v>
      </c>
      <c r="CW72" s="1257"/>
      <c r="CX72" s="1257"/>
      <c r="CY72" s="1257"/>
      <c r="CZ72" s="1257"/>
      <c r="DA72" s="1257"/>
      <c r="DB72" s="1257"/>
      <c r="DC72" s="1257"/>
    </row>
    <row r="73" spans="2:107" x14ac:dyDescent="0.15">
      <c r="B73" s="373"/>
      <c r="G73" s="1268"/>
      <c r="H73" s="1268"/>
      <c r="I73" s="1268"/>
      <c r="J73" s="1268"/>
      <c r="K73" s="1252"/>
      <c r="L73" s="1252"/>
      <c r="M73" s="1252"/>
      <c r="N73" s="1252"/>
      <c r="AM73" s="382"/>
      <c r="AN73" s="1256" t="s">
        <v>561</v>
      </c>
      <c r="AO73" s="1256"/>
      <c r="AP73" s="1256"/>
      <c r="AQ73" s="1256"/>
      <c r="AR73" s="1256"/>
      <c r="AS73" s="1256"/>
      <c r="AT73" s="1256"/>
      <c r="AU73" s="1256"/>
      <c r="AV73" s="1256"/>
      <c r="AW73" s="1256"/>
      <c r="AX73" s="1256"/>
      <c r="AY73" s="1256"/>
      <c r="AZ73" s="1256"/>
      <c r="BA73" s="1256"/>
      <c r="BB73" s="1256" t="s">
        <v>562</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3"/>
      <c r="G74" s="1268"/>
      <c r="H74" s="1268"/>
      <c r="I74" s="1268"/>
      <c r="J74" s="1268"/>
      <c r="K74" s="1252"/>
      <c r="L74" s="1252"/>
      <c r="M74" s="1252"/>
      <c r="N74" s="1252"/>
      <c r="AM74" s="382"/>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3"/>
      <c r="G75" s="1268"/>
      <c r="H75" s="1268"/>
      <c r="I75" s="1251"/>
      <c r="J75" s="1251"/>
      <c r="K75" s="1258"/>
      <c r="L75" s="1258"/>
      <c r="M75" s="1258"/>
      <c r="N75" s="1258"/>
      <c r="AM75" s="382"/>
      <c r="AN75" s="1256"/>
      <c r="AO75" s="1256"/>
      <c r="AP75" s="1256"/>
      <c r="AQ75" s="1256"/>
      <c r="AR75" s="1256"/>
      <c r="AS75" s="1256"/>
      <c r="AT75" s="1256"/>
      <c r="AU75" s="1256"/>
      <c r="AV75" s="1256"/>
      <c r="AW75" s="1256"/>
      <c r="AX75" s="1256"/>
      <c r="AY75" s="1256"/>
      <c r="AZ75" s="1256"/>
      <c r="BA75" s="1256"/>
      <c r="BB75" s="1256" t="s">
        <v>567</v>
      </c>
      <c r="BC75" s="1256"/>
      <c r="BD75" s="1256"/>
      <c r="BE75" s="1256"/>
      <c r="BF75" s="1256"/>
      <c r="BG75" s="1256"/>
      <c r="BH75" s="1256"/>
      <c r="BI75" s="1256"/>
      <c r="BJ75" s="1256"/>
      <c r="BK75" s="1256"/>
      <c r="BL75" s="1256"/>
      <c r="BM75" s="1256"/>
      <c r="BN75" s="1256"/>
      <c r="BO75" s="1256"/>
      <c r="BP75" s="1253">
        <v>3.4</v>
      </c>
      <c r="BQ75" s="1253"/>
      <c r="BR75" s="1253"/>
      <c r="BS75" s="1253"/>
      <c r="BT75" s="1253"/>
      <c r="BU75" s="1253"/>
      <c r="BV75" s="1253"/>
      <c r="BW75" s="1253"/>
      <c r="BX75" s="1253">
        <v>3.9</v>
      </c>
      <c r="BY75" s="1253"/>
      <c r="BZ75" s="1253"/>
      <c r="CA75" s="1253"/>
      <c r="CB75" s="1253"/>
      <c r="CC75" s="1253"/>
      <c r="CD75" s="1253"/>
      <c r="CE75" s="1253"/>
      <c r="CF75" s="1253">
        <v>4.4000000000000004</v>
      </c>
      <c r="CG75" s="1253"/>
      <c r="CH75" s="1253"/>
      <c r="CI75" s="1253"/>
      <c r="CJ75" s="1253"/>
      <c r="CK75" s="1253"/>
      <c r="CL75" s="1253"/>
      <c r="CM75" s="1253"/>
      <c r="CN75" s="1253">
        <v>4.5999999999999996</v>
      </c>
      <c r="CO75" s="1253"/>
      <c r="CP75" s="1253"/>
      <c r="CQ75" s="1253"/>
      <c r="CR75" s="1253"/>
      <c r="CS75" s="1253"/>
      <c r="CT75" s="1253"/>
      <c r="CU75" s="1253"/>
      <c r="CV75" s="1253">
        <v>4.5</v>
      </c>
      <c r="CW75" s="1253"/>
      <c r="CX75" s="1253"/>
      <c r="CY75" s="1253"/>
      <c r="CZ75" s="1253"/>
      <c r="DA75" s="1253"/>
      <c r="DB75" s="1253"/>
      <c r="DC75" s="1253"/>
    </row>
    <row r="76" spans="2:107" x14ac:dyDescent="0.15">
      <c r="B76" s="373"/>
      <c r="G76" s="1268"/>
      <c r="H76" s="1268"/>
      <c r="I76" s="1251"/>
      <c r="J76" s="1251"/>
      <c r="K76" s="1258"/>
      <c r="L76" s="1258"/>
      <c r="M76" s="1258"/>
      <c r="N76" s="1258"/>
      <c r="AM76" s="382"/>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3"/>
      <c r="G77" s="1251"/>
      <c r="H77" s="1251"/>
      <c r="I77" s="1251"/>
      <c r="J77" s="1251"/>
      <c r="K77" s="1252"/>
      <c r="L77" s="1252"/>
      <c r="M77" s="1252"/>
      <c r="N77" s="1252"/>
      <c r="AN77" s="1257" t="s">
        <v>564</v>
      </c>
      <c r="AO77" s="1257"/>
      <c r="AP77" s="1257"/>
      <c r="AQ77" s="1257"/>
      <c r="AR77" s="1257"/>
      <c r="AS77" s="1257"/>
      <c r="AT77" s="1257"/>
      <c r="AU77" s="1257"/>
      <c r="AV77" s="1257"/>
      <c r="AW77" s="1257"/>
      <c r="AX77" s="1257"/>
      <c r="AY77" s="1257"/>
      <c r="AZ77" s="1257"/>
      <c r="BA77" s="1257"/>
      <c r="BB77" s="1256" t="s">
        <v>562</v>
      </c>
      <c r="BC77" s="1256"/>
      <c r="BD77" s="1256"/>
      <c r="BE77" s="1256"/>
      <c r="BF77" s="1256"/>
      <c r="BG77" s="1256"/>
      <c r="BH77" s="1256"/>
      <c r="BI77" s="1256"/>
      <c r="BJ77" s="1256"/>
      <c r="BK77" s="1256"/>
      <c r="BL77" s="1256"/>
      <c r="BM77" s="1256"/>
      <c r="BN77" s="1256"/>
      <c r="BO77" s="1256"/>
      <c r="BP77" s="1253">
        <v>20.3</v>
      </c>
      <c r="BQ77" s="1253"/>
      <c r="BR77" s="1253"/>
      <c r="BS77" s="1253"/>
      <c r="BT77" s="1253"/>
      <c r="BU77" s="1253"/>
      <c r="BV77" s="1253"/>
      <c r="BW77" s="1253"/>
      <c r="BX77" s="1253">
        <v>15.5</v>
      </c>
      <c r="BY77" s="1253"/>
      <c r="BZ77" s="1253"/>
      <c r="CA77" s="1253"/>
      <c r="CB77" s="1253"/>
      <c r="CC77" s="1253"/>
      <c r="CD77" s="1253"/>
      <c r="CE77" s="1253"/>
      <c r="CF77" s="1253">
        <v>4.5999999999999996</v>
      </c>
      <c r="CG77" s="1253"/>
      <c r="CH77" s="1253"/>
      <c r="CI77" s="1253"/>
      <c r="CJ77" s="1253"/>
      <c r="CK77" s="1253"/>
      <c r="CL77" s="1253"/>
      <c r="CM77" s="1253"/>
      <c r="CN77" s="1253">
        <v>1.6</v>
      </c>
      <c r="CO77" s="1253"/>
      <c r="CP77" s="1253"/>
      <c r="CQ77" s="1253"/>
      <c r="CR77" s="1253"/>
      <c r="CS77" s="1253"/>
      <c r="CT77" s="1253"/>
      <c r="CU77" s="1253"/>
      <c r="CV77" s="1253">
        <v>0</v>
      </c>
      <c r="CW77" s="1253"/>
      <c r="CX77" s="1253"/>
      <c r="CY77" s="1253"/>
      <c r="CZ77" s="1253"/>
      <c r="DA77" s="1253"/>
      <c r="DB77" s="1253"/>
      <c r="DC77" s="1253"/>
    </row>
    <row r="78" spans="2:107" x14ac:dyDescent="0.15">
      <c r="B78" s="373"/>
      <c r="G78" s="1251"/>
      <c r="H78" s="1251"/>
      <c r="I78" s="1251"/>
      <c r="J78" s="1251"/>
      <c r="K78" s="1252"/>
      <c r="L78" s="1252"/>
      <c r="M78" s="1252"/>
      <c r="N78" s="1252"/>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3"/>
      <c r="G79" s="1251"/>
      <c r="H79" s="1251"/>
      <c r="I79" s="1254"/>
      <c r="J79" s="1254"/>
      <c r="K79" s="1255"/>
      <c r="L79" s="1255"/>
      <c r="M79" s="1255"/>
      <c r="N79" s="1255"/>
      <c r="AN79" s="1257"/>
      <c r="AO79" s="1257"/>
      <c r="AP79" s="1257"/>
      <c r="AQ79" s="1257"/>
      <c r="AR79" s="1257"/>
      <c r="AS79" s="1257"/>
      <c r="AT79" s="1257"/>
      <c r="AU79" s="1257"/>
      <c r="AV79" s="1257"/>
      <c r="AW79" s="1257"/>
      <c r="AX79" s="1257"/>
      <c r="AY79" s="1257"/>
      <c r="AZ79" s="1257"/>
      <c r="BA79" s="1257"/>
      <c r="BB79" s="1256" t="s">
        <v>567</v>
      </c>
      <c r="BC79" s="1256"/>
      <c r="BD79" s="1256"/>
      <c r="BE79" s="1256"/>
      <c r="BF79" s="1256"/>
      <c r="BG79" s="1256"/>
      <c r="BH79" s="1256"/>
      <c r="BI79" s="1256"/>
      <c r="BJ79" s="1256"/>
      <c r="BK79" s="1256"/>
      <c r="BL79" s="1256"/>
      <c r="BM79" s="1256"/>
      <c r="BN79" s="1256"/>
      <c r="BO79" s="1256"/>
      <c r="BP79" s="1253">
        <v>6.6</v>
      </c>
      <c r="BQ79" s="1253"/>
      <c r="BR79" s="1253"/>
      <c r="BS79" s="1253"/>
      <c r="BT79" s="1253"/>
      <c r="BU79" s="1253"/>
      <c r="BV79" s="1253"/>
      <c r="BW79" s="1253"/>
      <c r="BX79" s="1253">
        <v>6.4</v>
      </c>
      <c r="BY79" s="1253"/>
      <c r="BZ79" s="1253"/>
      <c r="CA79" s="1253"/>
      <c r="CB79" s="1253"/>
      <c r="CC79" s="1253"/>
      <c r="CD79" s="1253"/>
      <c r="CE79" s="1253"/>
      <c r="CF79" s="1253">
        <v>6.3</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x14ac:dyDescent="0.15">
      <c r="B80" s="373"/>
      <c r="G80" s="1251"/>
      <c r="H80" s="1251"/>
      <c r="I80" s="1254"/>
      <c r="J80" s="1254"/>
      <c r="K80" s="1255"/>
      <c r="L80" s="1255"/>
      <c r="M80" s="1255"/>
      <c r="N80" s="1255"/>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7"/>
      <c r="DE84" s="367"/>
    </row>
    <row r="85" spans="2:109" x14ac:dyDescent="0.15">
      <c r="DD85" s="367"/>
      <c r="DE85" s="367"/>
    </row>
  </sheetData>
  <sheetProtection algorithmName="SHA-512" hashValue="ozbynLp8qMAY7I+KAxJ2h2auTRSqqj1BUBdX6TPKxq1Fa8YZh5BA4ZEaC8RWEr7HCiGIu1KaLU2uiWoqUMAG/A==" saltValue="KyKWJ9hGkDlHVnjGlrHuB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BBF2-B693-47D2-AA11-9C7B571F229F}">
  <sheetPr>
    <pageSetUpPr fitToPage="1"/>
  </sheetPr>
  <dimension ref="A1:DR125"/>
  <sheetViews>
    <sheetView showGridLines="0" topLeftCell="A103" zoomScaleNormal="100" zoomScaleSheetLayoutView="70" workbookViewId="0">
      <selection activeCell="AN43" sqref="AN43:DC47"/>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473</v>
      </c>
    </row>
  </sheetData>
  <sheetProtection algorithmName="SHA-512" hashValue="SuGtuU29ceH/SbEf17Wcm3Y/nPLChtrY2CyQM7KVXWwHj0CWib3/oJfglfA1kQTmYWY7szOn7rDxwTY2ClBYAw==" saltValue="dVrzeJhOjf1xJ3pemImoW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1AD6-4AC5-43B5-9784-1C7CFB961036}">
  <sheetPr>
    <pageSetUpPr fitToPage="1"/>
  </sheetPr>
  <dimension ref="A1:DR125"/>
  <sheetViews>
    <sheetView showGridLines="0" topLeftCell="A71" zoomScale="70" zoomScaleNormal="70" zoomScaleSheetLayoutView="55" workbookViewId="0">
      <selection activeCell="AN43" sqref="AN43:DC47"/>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473</v>
      </c>
    </row>
  </sheetData>
  <sheetProtection algorithmName="SHA-512" hashValue="C35Lb4yNf+hmFFTfONZMAxp8AtY+OwV9BBIUAG7xW4VfdK6JySDBIySrxAEWU+SoFHcONSA7/eQEUxGkPPMw+A==" saltValue="fOtgGr/z61iYgQvBHoCBv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522</v>
      </c>
      <c r="G2" s="150"/>
      <c r="H2" s="151"/>
    </row>
    <row r="3" spans="1:8" x14ac:dyDescent="0.15">
      <c r="A3" s="147" t="s">
        <v>515</v>
      </c>
      <c r="B3" s="152"/>
      <c r="C3" s="153"/>
      <c r="D3" s="154">
        <v>107467</v>
      </c>
      <c r="E3" s="155"/>
      <c r="F3" s="156">
        <v>51264</v>
      </c>
      <c r="G3" s="157"/>
      <c r="H3" s="158"/>
    </row>
    <row r="4" spans="1:8" x14ac:dyDescent="0.15">
      <c r="A4" s="159"/>
      <c r="B4" s="160"/>
      <c r="C4" s="161"/>
      <c r="D4" s="162">
        <v>43752</v>
      </c>
      <c r="E4" s="163"/>
      <c r="F4" s="164">
        <v>26040</v>
      </c>
      <c r="G4" s="165"/>
      <c r="H4" s="166"/>
    </row>
    <row r="5" spans="1:8" x14ac:dyDescent="0.15">
      <c r="A5" s="147" t="s">
        <v>517</v>
      </c>
      <c r="B5" s="152"/>
      <c r="C5" s="153"/>
      <c r="D5" s="154">
        <v>85606</v>
      </c>
      <c r="E5" s="155"/>
      <c r="F5" s="156">
        <v>52068</v>
      </c>
      <c r="G5" s="157"/>
      <c r="H5" s="158"/>
    </row>
    <row r="6" spans="1:8" x14ac:dyDescent="0.15">
      <c r="A6" s="159"/>
      <c r="B6" s="160"/>
      <c r="C6" s="161"/>
      <c r="D6" s="162">
        <v>26393</v>
      </c>
      <c r="E6" s="163"/>
      <c r="F6" s="164">
        <v>26936</v>
      </c>
      <c r="G6" s="165"/>
      <c r="H6" s="166"/>
    </row>
    <row r="7" spans="1:8" x14ac:dyDescent="0.15">
      <c r="A7" s="147" t="s">
        <v>518</v>
      </c>
      <c r="B7" s="152"/>
      <c r="C7" s="153"/>
      <c r="D7" s="154">
        <v>87812</v>
      </c>
      <c r="E7" s="155"/>
      <c r="F7" s="156">
        <v>47161</v>
      </c>
      <c r="G7" s="157"/>
      <c r="H7" s="158"/>
    </row>
    <row r="8" spans="1:8" x14ac:dyDescent="0.15">
      <c r="A8" s="159"/>
      <c r="B8" s="160"/>
      <c r="C8" s="161"/>
      <c r="D8" s="162">
        <v>25590</v>
      </c>
      <c r="E8" s="163"/>
      <c r="F8" s="164">
        <v>24595</v>
      </c>
      <c r="G8" s="165"/>
      <c r="H8" s="166"/>
    </row>
    <row r="9" spans="1:8" x14ac:dyDescent="0.15">
      <c r="A9" s="147" t="s">
        <v>519</v>
      </c>
      <c r="B9" s="152"/>
      <c r="C9" s="153"/>
      <c r="D9" s="154">
        <v>76511</v>
      </c>
      <c r="E9" s="155"/>
      <c r="F9" s="156">
        <v>43423</v>
      </c>
      <c r="G9" s="157"/>
      <c r="H9" s="158"/>
    </row>
    <row r="10" spans="1:8" x14ac:dyDescent="0.15">
      <c r="A10" s="159"/>
      <c r="B10" s="160"/>
      <c r="C10" s="161"/>
      <c r="D10" s="162">
        <v>30633</v>
      </c>
      <c r="E10" s="163"/>
      <c r="F10" s="164">
        <v>22207</v>
      </c>
      <c r="G10" s="165"/>
      <c r="H10" s="166"/>
    </row>
    <row r="11" spans="1:8" x14ac:dyDescent="0.15">
      <c r="A11" s="147" t="s">
        <v>520</v>
      </c>
      <c r="B11" s="152"/>
      <c r="C11" s="153"/>
      <c r="D11" s="154">
        <v>148481</v>
      </c>
      <c r="E11" s="155"/>
      <c r="F11" s="156">
        <v>45265</v>
      </c>
      <c r="G11" s="157"/>
      <c r="H11" s="158"/>
    </row>
    <row r="12" spans="1:8" x14ac:dyDescent="0.15">
      <c r="A12" s="159"/>
      <c r="B12" s="160"/>
      <c r="C12" s="167"/>
      <c r="D12" s="162">
        <v>15771</v>
      </c>
      <c r="E12" s="163"/>
      <c r="F12" s="164">
        <v>22600</v>
      </c>
      <c r="G12" s="165"/>
      <c r="H12" s="166"/>
    </row>
    <row r="13" spans="1:8" x14ac:dyDescent="0.15">
      <c r="A13" s="147"/>
      <c r="B13" s="152"/>
      <c r="C13" s="168"/>
      <c r="D13" s="169">
        <v>101175</v>
      </c>
      <c r="E13" s="170"/>
      <c r="F13" s="171">
        <v>47836</v>
      </c>
      <c r="G13" s="172"/>
      <c r="H13" s="158"/>
    </row>
    <row r="14" spans="1:8" x14ac:dyDescent="0.15">
      <c r="A14" s="159"/>
      <c r="B14" s="160"/>
      <c r="C14" s="161"/>
      <c r="D14" s="162">
        <v>28428</v>
      </c>
      <c r="E14" s="163"/>
      <c r="F14" s="164">
        <v>24476</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8.89</v>
      </c>
      <c r="C19" s="173">
        <f>ROUND(VALUE(SUBSTITUTE(実質収支比率等に係る経年分析!G$48,"▲","-")),2)</f>
        <v>9.56</v>
      </c>
      <c r="D19" s="173">
        <f>ROUND(VALUE(SUBSTITUTE(実質収支比率等に係る経年分析!H$48,"▲","-")),2)</f>
        <v>12.24</v>
      </c>
      <c r="E19" s="173">
        <f>ROUND(VALUE(SUBSTITUTE(実質収支比率等に係る経年分析!I$48,"▲","-")),2)</f>
        <v>12.54</v>
      </c>
      <c r="F19" s="173">
        <f>ROUND(VALUE(SUBSTITUTE(実質収支比率等に係る経年分析!J$48,"▲","-")),2)</f>
        <v>0.1</v>
      </c>
    </row>
    <row r="20" spans="1:11" x14ac:dyDescent="0.15">
      <c r="A20" s="173" t="s">
        <v>53</v>
      </c>
      <c r="B20" s="173">
        <f>ROUND(VALUE(SUBSTITUTE(実質収支比率等に係る経年分析!F$47,"▲","-")),2)</f>
        <v>51.75</v>
      </c>
      <c r="C20" s="173">
        <f>ROUND(VALUE(SUBSTITUTE(実質収支比率等に係る経年分析!G$47,"▲","-")),2)</f>
        <v>52.94</v>
      </c>
      <c r="D20" s="173">
        <f>ROUND(VALUE(SUBSTITUTE(実質収支比率等に係る経年分析!H$47,"▲","-")),2)</f>
        <v>50.6</v>
      </c>
      <c r="E20" s="173">
        <f>ROUND(VALUE(SUBSTITUTE(実質収支比率等に係る経年分析!I$47,"▲","-")),2)</f>
        <v>61.46</v>
      </c>
      <c r="F20" s="173">
        <f>ROUND(VALUE(SUBSTITUTE(実質収支比率等に係る経年分析!J$47,"▲","-")),2)</f>
        <v>71.08</v>
      </c>
    </row>
    <row r="21" spans="1:11" x14ac:dyDescent="0.15">
      <c r="A21" s="173" t="s">
        <v>54</v>
      </c>
      <c r="B21" s="173">
        <f>IF(ISNUMBER(VALUE(SUBSTITUTE(実質収支比率等に係る経年分析!F$49,"▲","-"))),ROUND(VALUE(SUBSTITUTE(実質収支比率等に係る経年分析!F$49,"▲","-")),2),NA())</f>
        <v>10.08</v>
      </c>
      <c r="C21" s="173">
        <f>IF(ISNUMBER(VALUE(SUBSTITUTE(実質収支比率等に係る経年分析!G$49,"▲","-"))),ROUND(VALUE(SUBSTITUTE(実質収支比率等に係る経年分析!G$49,"▲","-")),2),NA())</f>
        <v>4.62</v>
      </c>
      <c r="D21" s="173">
        <f>IF(ISNUMBER(VALUE(SUBSTITUTE(実質収支比率等に係る経年分析!H$49,"▲","-"))),ROUND(VALUE(SUBSTITUTE(実質収支比率等に係る経年分析!H$49,"▲","-")),2),NA())</f>
        <v>4.51</v>
      </c>
      <c r="E21" s="173">
        <f>IF(ISNUMBER(VALUE(SUBSTITUTE(実質収支比率等に係る経年分析!I$49,"▲","-"))),ROUND(VALUE(SUBSTITUTE(実質収支比率等に係る経年分析!I$49,"▲","-")),2),NA())</f>
        <v>8.74</v>
      </c>
      <c r="F21" s="173">
        <f>IF(ISNUMBER(VALUE(SUBSTITUTE(実質収支比率等に係る経年分析!J$49,"▲","-"))),ROUND(VALUE(SUBSTITUTE(実質収支比率等に係る経年分析!J$49,"▲","-")),2),NA())</f>
        <v>0.18</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15">
      <c r="A31" s="174" t="e">
        <f>IF(連結実質赤字比率に係る赤字・黒字の構成分析!C$39="",NA(),連結実質赤字比率に係る赤字・黒字の構成分析!C$39)</f>
        <v>#N/A</v>
      </c>
      <c r="B31" s="174" t="e">
        <f>IF(ROUND(VALUE(SUBSTITUTE(連結実質赤字比率に係る赤字・黒字の構成分析!F$39,"▲", "-")), 2) &lt; 0, ABS(ROUND(VALUE(SUBSTITUTE(連結実質赤字比率に係る赤字・黒字の構成分析!F$39,"▲", "-")), 2)), NA())</f>
        <v>#VALUE!</v>
      </c>
      <c r="C31" s="174" t="e">
        <f>IF(ROUND(VALUE(SUBSTITUTE(連結実質赤字比率に係る赤字・黒字の構成分析!F$39,"▲", "-")), 2) &gt;= 0, ABS(ROUND(VALUE(SUBSTITUTE(連結実質赤字比率に係る赤字・黒字の構成分析!F$39,"▲", "-")), 2)), NA())</f>
        <v>#VALUE!</v>
      </c>
      <c r="D31" s="174" t="e">
        <f>IF(ROUND(VALUE(SUBSTITUTE(連結実質赤字比率に係る赤字・黒字の構成分析!G$39,"▲", "-")), 2) &lt; 0, ABS(ROUND(VALUE(SUBSTITUTE(連結実質赤字比率に係る赤字・黒字の構成分析!G$39,"▲", "-")), 2)), NA())</f>
        <v>#VALUE!</v>
      </c>
      <c r="E31" s="174" t="e">
        <f>IF(ROUND(VALUE(SUBSTITUTE(連結実質赤字比率に係る赤字・黒字の構成分析!G$39,"▲", "-")), 2) &gt;= 0, ABS(ROUND(VALUE(SUBSTITUTE(連結実質赤字比率に係る赤字・黒字の構成分析!G$39,"▲", "-")), 2)), NA())</f>
        <v>#VALUE!</v>
      </c>
      <c r="F31" s="174" t="e">
        <f>IF(ROUND(VALUE(SUBSTITUTE(連結実質赤字比率に係る赤字・黒字の構成分析!H$39,"▲", "-")), 2) &lt; 0, ABS(ROUND(VALUE(SUBSTITUTE(連結実質赤字比率に係る赤字・黒字の構成分析!H$39,"▲", "-")), 2)), NA())</f>
        <v>#VALUE!</v>
      </c>
      <c r="G31" s="174" t="e">
        <f>IF(ROUND(VALUE(SUBSTITUTE(連結実質赤字比率に係る赤字・黒字の構成分析!H$39,"▲", "-")), 2) &gt;= 0, ABS(ROUND(VALUE(SUBSTITUTE(連結実質赤字比率に係る赤字・黒字の構成分析!H$39,"▲", "-")), 2)), NA())</f>
        <v>#VALUE!</v>
      </c>
      <c r="H31" s="174" t="e">
        <f>IF(ROUND(VALUE(SUBSTITUTE(連結実質赤字比率に係る赤字・黒字の構成分析!I$39,"▲", "-")), 2) &lt; 0, ABS(ROUND(VALUE(SUBSTITUTE(連結実質赤字比率に係る赤字・黒字の構成分析!I$39,"▲", "-")), 2)), NA())</f>
        <v>#VALUE!</v>
      </c>
      <c r="I31" s="174" t="e">
        <f>IF(ROUND(VALUE(SUBSTITUTE(連結実質赤字比率に係る赤字・黒字の構成分析!I$39,"▲", "-")), 2) &gt;= 0, ABS(ROUND(VALUE(SUBSTITUTE(連結実質赤字比率に係る赤字・黒字の構成分析!I$39,"▲", "-")), 2)), NA())</f>
        <v>#VALUE!</v>
      </c>
      <c r="J31" s="174" t="e">
        <f>IF(ROUND(VALUE(SUBSTITUTE(連結実質赤字比率に係る赤字・黒字の構成分析!J$39,"▲", "-")), 2) &lt; 0, ABS(ROUND(VALUE(SUBSTITUTE(連結実質赤字比率に係る赤字・黒字の構成分析!J$39,"▲", "-")), 2)), NA())</f>
        <v>#VALUE!</v>
      </c>
      <c r="K31" s="174" t="e">
        <f>IF(ROUND(VALUE(SUBSTITUTE(連結実質赤字比率に係る赤字・黒字の構成分析!J$39,"▲", "-")), 2) &gt;= 0, ABS(ROUND(VALUE(SUBSTITUTE(連結実質赤字比率に係る赤字・黒字の構成分析!J$39,"▲", "-")), 2)), NA())</f>
        <v>#VALUE!</v>
      </c>
    </row>
    <row r="32" spans="1:11" x14ac:dyDescent="0.15">
      <c r="A32" s="174" t="str">
        <f>IF(連結実質赤字比率に係る赤字・黒字の構成分析!C$38="",NA(),連結実質赤字比率に係る赤字・黒字の構成分析!C$38)</f>
        <v>後期高齢者医療特別会計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0.01</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0.04</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0.06</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0.03</v>
      </c>
    </row>
    <row r="33" spans="1:16" x14ac:dyDescent="0.15">
      <c r="A33" s="174" t="str">
        <f>IF(連結実質赤字比率に係る赤字・黒字の構成分析!C$37="",NA(),連結実質赤字比率に係る赤字・黒字の構成分析!C$37)</f>
        <v>一般会計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9.0500000000000007</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9.86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12.67</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12.53</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0.13</v>
      </c>
    </row>
    <row r="34" spans="1:16" x14ac:dyDescent="0.15">
      <c r="A34" s="174" t="str">
        <f>IF(連結実質赤字比率に係る赤字・黒字の構成分析!C$36="",NA(),連結実質赤字比率に係る赤字・黒字の構成分析!C$36)</f>
        <v>国民健康保険特別会計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0.18</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0.75</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1.98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1.27</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0.92</v>
      </c>
    </row>
    <row r="35" spans="1:16" x14ac:dyDescent="0.15">
      <c r="A35" s="174" t="str">
        <f>IF(連結実質赤字比率に係る赤字・黒字の構成分析!C$35="",NA(),連結実質赤字比率に係る赤字・黒字の構成分析!C$35)</f>
        <v>下水道事業会計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3.34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3.57</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2.81</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2.39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2.78</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36.97</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35.619999999999997</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32.94</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31.22</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26.97</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735</v>
      </c>
      <c r="E42" s="175"/>
      <c r="F42" s="175"/>
      <c r="G42" s="175">
        <f>'実質公債費比率（分子）の構造'!L$52</f>
        <v>744</v>
      </c>
      <c r="H42" s="175"/>
      <c r="I42" s="175"/>
      <c r="J42" s="175">
        <f>'実質公債費比率（分子）の構造'!M$52</f>
        <v>733</v>
      </c>
      <c r="K42" s="175"/>
      <c r="L42" s="175"/>
      <c r="M42" s="175">
        <f>'実質公債費比率（分子）の構造'!N$52</f>
        <v>597</v>
      </c>
      <c r="N42" s="175"/>
      <c r="O42" s="175"/>
      <c r="P42" s="175">
        <f>'実質公債費比率（分子）の構造'!O$52</f>
        <v>588</v>
      </c>
    </row>
    <row r="43" spans="1:16" x14ac:dyDescent="0.15">
      <c r="A43" s="175" t="s">
        <v>16</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15">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63</v>
      </c>
      <c r="B45" s="175">
        <f>'実質公債費比率（分子）の構造'!K$49</f>
        <v>126</v>
      </c>
      <c r="C45" s="175"/>
      <c r="D45" s="175"/>
      <c r="E45" s="175">
        <f>'実質公債費比率（分子）の構造'!L$49</f>
        <v>135</v>
      </c>
      <c r="F45" s="175"/>
      <c r="G45" s="175"/>
      <c r="H45" s="175">
        <f>'実質公債費比率（分子）の構造'!M$49</f>
        <v>107</v>
      </c>
      <c r="I45" s="175"/>
      <c r="J45" s="175"/>
      <c r="K45" s="175">
        <f>'実質公債費比率（分子）の構造'!N$49</f>
        <v>122</v>
      </c>
      <c r="L45" s="175"/>
      <c r="M45" s="175"/>
      <c r="N45" s="175">
        <f>'実質公債費比率（分子）の構造'!O$49</f>
        <v>106</v>
      </c>
      <c r="O45" s="175"/>
      <c r="P45" s="175"/>
    </row>
    <row r="46" spans="1:16" x14ac:dyDescent="0.15">
      <c r="A46" s="175" t="s">
        <v>64</v>
      </c>
      <c r="B46" s="175">
        <f>'実質公債費比率（分子）の構造'!K$48</f>
        <v>69</v>
      </c>
      <c r="C46" s="175"/>
      <c r="D46" s="175"/>
      <c r="E46" s="175">
        <f>'実質公債費比率（分子）の構造'!L$48</f>
        <v>44</v>
      </c>
      <c r="F46" s="175"/>
      <c r="G46" s="175"/>
      <c r="H46" s="175">
        <f>'実質公債費比率（分子）の構造'!M$48</f>
        <v>86</v>
      </c>
      <c r="I46" s="175"/>
      <c r="J46" s="175"/>
      <c r="K46" s="175">
        <f>'実質公債費比率（分子）の構造'!N$48</f>
        <v>87</v>
      </c>
      <c r="L46" s="175"/>
      <c r="M46" s="175"/>
      <c r="N46" s="175">
        <f>'実質公債費比率（分子）の構造'!O$48</f>
        <v>89</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818</v>
      </c>
      <c r="C49" s="175"/>
      <c r="D49" s="175"/>
      <c r="E49" s="175">
        <f>'実質公債費比率（分子）の構造'!L$45</f>
        <v>874</v>
      </c>
      <c r="F49" s="175"/>
      <c r="G49" s="175"/>
      <c r="H49" s="175">
        <f>'実質公債費比率（分子）の構造'!M$45</f>
        <v>897</v>
      </c>
      <c r="I49" s="175"/>
      <c r="J49" s="175"/>
      <c r="K49" s="175">
        <f>'実質公債費比率（分子）の構造'!N$45</f>
        <v>734</v>
      </c>
      <c r="L49" s="175"/>
      <c r="M49" s="175"/>
      <c r="N49" s="175">
        <f>'実質公債費比率（分子）の構造'!O$45</f>
        <v>694</v>
      </c>
      <c r="O49" s="175"/>
      <c r="P49" s="175"/>
    </row>
    <row r="50" spans="1:16" x14ac:dyDescent="0.15">
      <c r="A50" s="175" t="s">
        <v>67</v>
      </c>
      <c r="B50" s="175" t="e">
        <f>NA()</f>
        <v>#N/A</v>
      </c>
      <c r="C50" s="175">
        <f>IF(ISNUMBER('実質公債費比率（分子）の構造'!K$53),'実質公債費比率（分子）の構造'!K$53,NA())</f>
        <v>278</v>
      </c>
      <c r="D50" s="175" t="e">
        <f>NA()</f>
        <v>#N/A</v>
      </c>
      <c r="E50" s="175" t="e">
        <f>NA()</f>
        <v>#N/A</v>
      </c>
      <c r="F50" s="175">
        <f>IF(ISNUMBER('実質公債費比率（分子）の構造'!L$53),'実質公債費比率（分子）の構造'!L$53,NA())</f>
        <v>309</v>
      </c>
      <c r="G50" s="175" t="e">
        <f>NA()</f>
        <v>#N/A</v>
      </c>
      <c r="H50" s="175" t="e">
        <f>NA()</f>
        <v>#N/A</v>
      </c>
      <c r="I50" s="175">
        <f>IF(ISNUMBER('実質公債費比率（分子）の構造'!M$53),'実質公債費比率（分子）の構造'!M$53,NA())</f>
        <v>357</v>
      </c>
      <c r="J50" s="175" t="e">
        <f>NA()</f>
        <v>#N/A</v>
      </c>
      <c r="K50" s="175" t="e">
        <f>NA()</f>
        <v>#N/A</v>
      </c>
      <c r="L50" s="175">
        <f>IF(ISNUMBER('実質公債費比率（分子）の構造'!N$53),'実質公債費比率（分子）の構造'!N$53,NA())</f>
        <v>346</v>
      </c>
      <c r="M50" s="175" t="e">
        <f>NA()</f>
        <v>#N/A</v>
      </c>
      <c r="N50" s="175" t="e">
        <f>NA()</f>
        <v>#N/A</v>
      </c>
      <c r="O50" s="175">
        <f>IF(ISNUMBER('実質公債費比率（分子）の構造'!O$53),'実質公債費比率（分子）の構造'!O$53,NA())</f>
        <v>301</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7731</v>
      </c>
      <c r="E56" s="174"/>
      <c r="F56" s="174"/>
      <c r="G56" s="174">
        <f>'将来負担比率（分子）の構造'!J$52</f>
        <v>7764</v>
      </c>
      <c r="H56" s="174"/>
      <c r="I56" s="174"/>
      <c r="J56" s="174">
        <f>'将来負担比率（分子）の構造'!K$52</f>
        <v>7833</v>
      </c>
      <c r="K56" s="174"/>
      <c r="L56" s="174"/>
      <c r="M56" s="174">
        <f>'将来負担比率（分子）の構造'!L$52</f>
        <v>7576</v>
      </c>
      <c r="N56" s="174"/>
      <c r="O56" s="174"/>
      <c r="P56" s="174">
        <f>'将来負担比率（分子）の構造'!M$52</f>
        <v>7552</v>
      </c>
    </row>
    <row r="57" spans="1:16" x14ac:dyDescent="0.15">
      <c r="A57" s="174" t="s">
        <v>42</v>
      </c>
      <c r="B57" s="174"/>
      <c r="C57" s="174"/>
      <c r="D57" s="174">
        <f>'将来負担比率（分子）の構造'!I$51</f>
        <v>351</v>
      </c>
      <c r="E57" s="174"/>
      <c r="F57" s="174"/>
      <c r="G57" s="174">
        <f>'将来負担比率（分子）の構造'!J$51</f>
        <v>193</v>
      </c>
      <c r="H57" s="174"/>
      <c r="I57" s="174"/>
      <c r="J57" s="174">
        <f>'将来負担比率（分子）の構造'!K$51</f>
        <v>37</v>
      </c>
      <c r="K57" s="174"/>
      <c r="L57" s="174"/>
      <c r="M57" s="174">
        <f>'将来負担比率（分子）の構造'!L$51</f>
        <v>20</v>
      </c>
      <c r="N57" s="174"/>
      <c r="O57" s="174"/>
      <c r="P57" s="174" t="str">
        <f>'将来負担比率（分子）の構造'!M$51</f>
        <v>-</v>
      </c>
    </row>
    <row r="58" spans="1:16" x14ac:dyDescent="0.15">
      <c r="A58" s="174" t="s">
        <v>41</v>
      </c>
      <c r="B58" s="174"/>
      <c r="C58" s="174"/>
      <c r="D58" s="174">
        <f>'将来負担比率（分子）の構造'!I$50</f>
        <v>7919</v>
      </c>
      <c r="E58" s="174"/>
      <c r="F58" s="174"/>
      <c r="G58" s="174">
        <f>'将来負担比率（分子）の構造'!J$50</f>
        <v>8191</v>
      </c>
      <c r="H58" s="174"/>
      <c r="I58" s="174"/>
      <c r="J58" s="174">
        <f>'将来負担比率（分子）の構造'!K$50</f>
        <v>8049</v>
      </c>
      <c r="K58" s="174"/>
      <c r="L58" s="174"/>
      <c r="M58" s="174">
        <f>'将来負担比率（分子）の構造'!L$50</f>
        <v>8373</v>
      </c>
      <c r="N58" s="174"/>
      <c r="O58" s="174"/>
      <c r="P58" s="174">
        <f>'将来負担比率（分子）の構造'!M$50</f>
        <v>9011</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279</v>
      </c>
      <c r="C62" s="174"/>
      <c r="D62" s="174"/>
      <c r="E62" s="174">
        <f>'将来負担比率（分子）の構造'!J$45</f>
        <v>162</v>
      </c>
      <c r="F62" s="174"/>
      <c r="G62" s="174"/>
      <c r="H62" s="174">
        <f>'将来負担比率（分子）の構造'!K$45</f>
        <v>10</v>
      </c>
      <c r="I62" s="174"/>
      <c r="J62" s="174"/>
      <c r="K62" s="174">
        <f>'将来負担比率（分子）の構造'!L$45</f>
        <v>233</v>
      </c>
      <c r="L62" s="174"/>
      <c r="M62" s="174"/>
      <c r="N62" s="174">
        <f>'将来負担比率（分子）の構造'!M$45</f>
        <v>147</v>
      </c>
      <c r="O62" s="174"/>
      <c r="P62" s="174"/>
    </row>
    <row r="63" spans="1:16" x14ac:dyDescent="0.15">
      <c r="A63" s="174" t="s">
        <v>34</v>
      </c>
      <c r="B63" s="174">
        <f>'将来負担比率（分子）の構造'!I$44</f>
        <v>492</v>
      </c>
      <c r="C63" s="174"/>
      <c r="D63" s="174"/>
      <c r="E63" s="174">
        <f>'将来負担比率（分子）の構造'!J$44</f>
        <v>492</v>
      </c>
      <c r="F63" s="174"/>
      <c r="G63" s="174"/>
      <c r="H63" s="174">
        <f>'将来負担比率（分子）の構造'!K$44</f>
        <v>486</v>
      </c>
      <c r="I63" s="174"/>
      <c r="J63" s="174"/>
      <c r="K63" s="174">
        <f>'将来負担比率（分子）の構造'!L$44</f>
        <v>450</v>
      </c>
      <c r="L63" s="174"/>
      <c r="M63" s="174"/>
      <c r="N63" s="174">
        <f>'将来負担比率（分子）の構造'!M$44</f>
        <v>379</v>
      </c>
      <c r="O63" s="174"/>
      <c r="P63" s="174"/>
    </row>
    <row r="64" spans="1:16" x14ac:dyDescent="0.15">
      <c r="A64" s="174" t="s">
        <v>33</v>
      </c>
      <c r="B64" s="174">
        <f>'将来負担比率（分子）の構造'!I$43</f>
        <v>590</v>
      </c>
      <c r="C64" s="174"/>
      <c r="D64" s="174"/>
      <c r="E64" s="174">
        <f>'将来負担比率（分子）の構造'!J$43</f>
        <v>587</v>
      </c>
      <c r="F64" s="174"/>
      <c r="G64" s="174"/>
      <c r="H64" s="174">
        <f>'将来負担比率（分子）の構造'!K$43</f>
        <v>825</v>
      </c>
      <c r="I64" s="174"/>
      <c r="J64" s="174"/>
      <c r="K64" s="174">
        <f>'将来負担比率（分子）の構造'!L$43</f>
        <v>999</v>
      </c>
      <c r="L64" s="174"/>
      <c r="M64" s="174"/>
      <c r="N64" s="174">
        <f>'将来負担比率（分子）の構造'!M$43</f>
        <v>1318</v>
      </c>
      <c r="O64" s="174"/>
      <c r="P64" s="174"/>
    </row>
    <row r="65" spans="1:16" x14ac:dyDescent="0.15">
      <c r="A65" s="174" t="s">
        <v>32</v>
      </c>
      <c r="B65" s="174">
        <f>'将来負担比率（分子）の構造'!I$42</f>
        <v>631</v>
      </c>
      <c r="C65" s="174"/>
      <c r="D65" s="174"/>
      <c r="E65" s="174">
        <f>'将来負担比率（分子）の構造'!J$42</f>
        <v>462</v>
      </c>
      <c r="F65" s="174"/>
      <c r="G65" s="174"/>
      <c r="H65" s="174">
        <f>'将来負担比率（分子）の構造'!K$42</f>
        <v>296</v>
      </c>
      <c r="I65" s="174"/>
      <c r="J65" s="174"/>
      <c r="K65" s="174">
        <f>'将来負担比率（分子）の構造'!L$42</f>
        <v>131</v>
      </c>
      <c r="L65" s="174"/>
      <c r="M65" s="174"/>
      <c r="N65" s="174" t="str">
        <f>'将来負担比率（分子）の構造'!M$42</f>
        <v>-</v>
      </c>
      <c r="O65" s="174"/>
      <c r="P65" s="174"/>
    </row>
    <row r="66" spans="1:16" x14ac:dyDescent="0.15">
      <c r="A66" s="174" t="s">
        <v>31</v>
      </c>
      <c r="B66" s="174">
        <f>'将来負担比率（分子）の構造'!I$41</f>
        <v>6620</v>
      </c>
      <c r="C66" s="174"/>
      <c r="D66" s="174"/>
      <c r="E66" s="174">
        <f>'将来負担比率（分子）の構造'!J$41</f>
        <v>6327</v>
      </c>
      <c r="F66" s="174"/>
      <c r="G66" s="174"/>
      <c r="H66" s="174">
        <f>'将来負担比率（分子）の構造'!K$41</f>
        <v>6200</v>
      </c>
      <c r="I66" s="174"/>
      <c r="J66" s="174"/>
      <c r="K66" s="174">
        <f>'将来負担比率（分子）の構造'!L$41</f>
        <v>6011</v>
      </c>
      <c r="L66" s="174"/>
      <c r="M66" s="174"/>
      <c r="N66" s="174">
        <f>'将来負担比率（分子）の構造'!M$41</f>
        <v>5920</v>
      </c>
      <c r="O66" s="174"/>
      <c r="P66" s="174"/>
    </row>
    <row r="67" spans="1:16" x14ac:dyDescent="0.15">
      <c r="A67" s="174" t="s">
        <v>71</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4077</v>
      </c>
      <c r="C72" s="178">
        <f>基金残高に係る経年分析!G55</f>
        <v>4769</v>
      </c>
      <c r="D72" s="178">
        <f>基金残高に係る経年分析!H55</f>
        <v>5748</v>
      </c>
    </row>
    <row r="73" spans="1:16" x14ac:dyDescent="0.15">
      <c r="A73" s="177" t="s">
        <v>74</v>
      </c>
      <c r="B73" s="178">
        <f>基金残高に係る経年分析!F56</f>
        <v>352</v>
      </c>
      <c r="C73" s="178">
        <f>基金残高に係る経年分析!G56</f>
        <v>342</v>
      </c>
      <c r="D73" s="178">
        <f>基金残高に係る経年分析!H56</f>
        <v>363</v>
      </c>
    </row>
    <row r="74" spans="1:16" x14ac:dyDescent="0.15">
      <c r="A74" s="177" t="s">
        <v>75</v>
      </c>
      <c r="B74" s="178">
        <f>基金残高に係る経年分析!F57</f>
        <v>4820</v>
      </c>
      <c r="C74" s="178">
        <f>基金残高に係る経年分析!G57</f>
        <v>5458</v>
      </c>
      <c r="D74" s="178">
        <f>基金残高に係る経年分析!H57</f>
        <v>4235</v>
      </c>
    </row>
  </sheetData>
  <sheetProtection algorithmName="SHA-512" hashValue="gzhHkUzwWzWu5Fvn/+Y4Nf5AX2XCW0ObcZqhKBh4N8miFSVxfAJfXBRoHPzUHLpitZ7kJoY3vIpZMPcbkWElrA==" saltValue="Yrgog4SSZGfLO2hnMtE3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2025-09-16T23:47:51Z</cp:lastPrinted>
  <dcterms:created xsi:type="dcterms:W3CDTF">2025-02-19T05:48:37Z</dcterms:created>
  <dcterms:modified xsi:type="dcterms:W3CDTF">2025-09-17T04:48:17Z</dcterms:modified>
  <cp:category/>
</cp:coreProperties>
</file>