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Fs00\fs\部署\04企画財政課\20係\02財政係\08_寄附金に関すること\24ふるさと応援寄附金\21ふるさと応援寄附金業務委託\01 契約\00_中間事業者選定について\06_質問・回答\02_回答\"/>
    </mc:Choice>
  </mc:AlternateContent>
  <xr:revisionPtr revIDLastSave="0" documentId="13_ncr:1_{8A325D1B-A064-48B0-B41B-4839697CB93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凡例" sheetId="1" r:id="rId1"/>
    <sheet name="返礼品カテゴリ別ポータルサイト構成比等" sheetId="2" r:id="rId2"/>
    <sheet name="カテゴリ集計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3" l="1"/>
  <c r="D3" i="3"/>
  <c r="D13" i="3" s="1"/>
  <c r="C3" i="3"/>
  <c r="AF14" i="2"/>
  <c r="AB13" i="2"/>
  <c r="AB12" i="2"/>
  <c r="AB11" i="2"/>
  <c r="AB10" i="2"/>
  <c r="AB9" i="2"/>
  <c r="AB7" i="2"/>
  <c r="AB6" i="2"/>
  <c r="AB5" i="2"/>
  <c r="AB4" i="2"/>
  <c r="AB3" i="2"/>
  <c r="D14" i="2"/>
  <c r="G14" i="2"/>
  <c r="J14" i="2"/>
  <c r="M14" i="2"/>
  <c r="P14" i="2"/>
  <c r="S14" i="2"/>
  <c r="V14" i="2"/>
  <c r="Y14" i="2"/>
  <c r="AG14" i="2"/>
  <c r="AA14" i="2"/>
  <c r="AB14" i="2" s="1"/>
</calcChain>
</file>

<file path=xl/sharedStrings.xml><?xml version="1.0" encoding="utf-8"?>
<sst xmlns="http://schemas.openxmlformats.org/spreadsheetml/2006/main" count="83" uniqueCount="42">
  <si>
    <t>【各カテゴリの列】</t>
  </si>
  <si>
    <t>　数量　… 当期の注文数量</t>
  </si>
  <si>
    <t>　金額　… 当期の注文金額（円）</t>
  </si>
  <si>
    <t>　構成比 … サイト内での当該カテゴリの金額構成比</t>
  </si>
  <si>
    <t>※ 末尾「合計」行はサイト横断の合計</t>
  </si>
  <si>
    <t>サイト</t>
  </si>
  <si>
    <t>肉</t>
  </si>
  <si>
    <t>お酒</t>
  </si>
  <si>
    <t>イベントやチケット等</t>
  </si>
  <si>
    <t>加工品等</t>
  </si>
  <si>
    <t>菓子</t>
  </si>
  <si>
    <t>麺類</t>
  </si>
  <si>
    <t>調味料・油</t>
  </si>
  <si>
    <t>雑貨・日用品</t>
  </si>
  <si>
    <t>旅行</t>
  </si>
  <si>
    <t>スポーツ・アウトドア</t>
  </si>
  <si>
    <t>合計</t>
  </si>
  <si>
    <t>数量</t>
  </si>
  <si>
    <t>金額</t>
  </si>
  <si>
    <t>構成比</t>
  </si>
  <si>
    <t>チョイス</t>
  </si>
  <si>
    <t>楽天</t>
  </si>
  <si>
    <t>ANA</t>
  </si>
  <si>
    <t>ふるなび</t>
  </si>
  <si>
    <t>au PAY</t>
  </si>
  <si>
    <r>
      <rPr>
        <sz val="10"/>
        <rFont val="Arial"/>
        <family val="2"/>
      </rPr>
      <t>JR</t>
    </r>
    <r>
      <rPr>
        <sz val="10"/>
        <rFont val="Noto Sans CJK SC"/>
        <family val="2"/>
      </rPr>
      <t>東</t>
    </r>
  </si>
  <si>
    <t>JAL</t>
  </si>
  <si>
    <t>セゾン</t>
  </si>
  <si>
    <t>Amazon</t>
  </si>
  <si>
    <t>KABU</t>
  </si>
  <si>
    <t>一休</t>
    <rPh sb="0" eb="2">
      <t>イッキュウ</t>
    </rPh>
    <phoneticPr fontId="8"/>
  </si>
  <si>
    <t>カテゴリ別 集計</t>
  </si>
  <si>
    <t>カテゴリ</t>
  </si>
  <si>
    <t>商品数</t>
  </si>
  <si>
    <t>注文数計</t>
  </si>
  <si>
    <t>注文金額計</t>
  </si>
  <si>
    <t>金額シェア</t>
  </si>
  <si>
    <t>★注意事項</t>
    <rPh sb="1" eb="3">
      <t>チュウイ</t>
    </rPh>
    <rPh sb="3" eb="5">
      <t>ジコウ</t>
    </rPh>
    <phoneticPr fontId="8"/>
  </si>
  <si>
    <t>当該データは、北谷町ふるさと応援寄附金業務公募型プロポーザルの提案に必要な範囲に限り使用するものとし、本件以外の目的で使用してはならない。</t>
    <phoneticPr fontId="8"/>
  </si>
  <si>
    <r>
      <rPr>
        <sz val="10"/>
        <rFont val="ＭＳ ゴシック"/>
        <family val="3"/>
        <charset val="128"/>
      </rPr>
      <t>※</t>
    </r>
    <r>
      <rPr>
        <sz val="10"/>
        <rFont val="Arial"/>
        <family val="2"/>
      </rPr>
      <t xml:space="preserve"> </t>
    </r>
    <r>
      <rPr>
        <sz val="10"/>
        <rFont val="ＭＳ ゴシック"/>
        <family val="3"/>
        <charset val="128"/>
      </rPr>
      <t>空欄は実績なし</t>
    </r>
    <phoneticPr fontId="8"/>
  </si>
  <si>
    <r>
      <rPr>
        <sz val="10"/>
        <rFont val="ＭＳ ゴシック"/>
        <family val="3"/>
        <charset val="128"/>
      </rPr>
      <t>対象期間：</t>
    </r>
    <r>
      <rPr>
        <sz val="10"/>
        <rFont val="Arial"/>
        <family val="2"/>
      </rPr>
      <t xml:space="preserve">2025/4/1 </t>
    </r>
    <r>
      <rPr>
        <sz val="10"/>
        <rFont val="ＭＳ ゴシック"/>
        <family val="3"/>
        <charset val="128"/>
      </rPr>
      <t>～</t>
    </r>
    <r>
      <rPr>
        <sz val="10"/>
        <rFont val="Arial"/>
        <family val="2"/>
      </rPr>
      <t xml:space="preserve"> 2026/3/31</t>
    </r>
    <rPh sb="0" eb="2">
      <t>タイショウ</t>
    </rPh>
    <phoneticPr fontId="8"/>
  </si>
  <si>
    <t>北谷町ふるさと応援寄附金にかかるデータ</t>
    <rPh sb="0" eb="3">
      <t>チャタンチョウ</t>
    </rPh>
    <rPh sb="7" eb="12">
      <t>オウエンキフキン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</si>
</sst>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&quot;%&quot;"/>
  </numFmts>
  <fonts count="17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0"/>
      <name val="Noto Sans CJK SC"/>
      <family val="2"/>
    </font>
    <font>
      <b/>
      <sz val="10"/>
      <color rgb="FFFFFFFF"/>
      <name val="Noto Sans CJK SC"/>
      <family val="2"/>
    </font>
    <font>
      <b/>
      <sz val="9"/>
      <color rgb="FFFFFFFF"/>
      <name val="Noto Sans CJK SC"/>
      <family val="2"/>
    </font>
    <font>
      <b/>
      <sz val="10"/>
      <name val="Noto Sans CJK SC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4"/>
      <color rgb="FF1F3864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Noto Sans CJK SC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</patternFill>
    </fill>
    <fill>
      <patternFill patternType="solid">
        <fgColor rgb="FF1F3864"/>
      </patternFill>
    </fill>
    <fill>
      <patternFill patternType="solid">
        <fgColor rgb="FFFFFFF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3" fontId="7" fillId="5" borderId="1" xfId="0" applyNumberFormat="1" applyFont="1" applyFill="1" applyBorder="1" applyAlignment="1">
      <alignment horizontal="right" vertical="center"/>
    </xf>
    <xf numFmtId="176" fontId="7" fillId="5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1" xfId="0" applyFont="1" applyFill="1" applyBorder="1" applyAlignment="1">
      <alignment horizontal="left" vertical="center"/>
    </xf>
    <xf numFmtId="3" fontId="0" fillId="0" borderId="0" xfId="0" applyNumberFormat="1"/>
    <xf numFmtId="0" fontId="10" fillId="0" borderId="0" xfId="1"/>
    <xf numFmtId="0" fontId="12" fillId="7" borderId="1" xfId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left"/>
    </xf>
    <xf numFmtId="3" fontId="1" fillId="8" borderId="1" xfId="1" applyNumberFormat="1" applyFont="1" applyFill="1" applyBorder="1" applyAlignment="1">
      <alignment horizontal="right"/>
    </xf>
    <xf numFmtId="177" fontId="1" fillId="8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>
      <alignment horizontal="left"/>
    </xf>
    <xf numFmtId="3" fontId="1" fillId="6" borderId="1" xfId="1" applyNumberFormat="1" applyFont="1" applyFill="1" applyBorder="1" applyAlignment="1">
      <alignment horizontal="right"/>
    </xf>
    <xf numFmtId="177" fontId="1" fillId="6" borderId="1" xfId="1" applyNumberFormat="1" applyFont="1" applyFill="1" applyBorder="1" applyAlignment="1">
      <alignment horizontal="right"/>
    </xf>
    <xf numFmtId="0" fontId="7" fillId="9" borderId="1" xfId="1" applyFont="1" applyFill="1" applyBorder="1"/>
    <xf numFmtId="3" fontId="7" fillId="9" borderId="1" xfId="1" applyNumberFormat="1" applyFont="1" applyFill="1" applyBorder="1" applyAlignment="1">
      <alignment horizontal="right"/>
    </xf>
    <xf numFmtId="177" fontId="7" fillId="9" borderId="1" xfId="1" applyNumberFormat="1" applyFont="1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1" fillId="7" borderId="0" xfId="1" applyFont="1" applyFill="1"/>
    <xf numFmtId="0" fontId="10" fillId="0" borderId="0" xfId="1"/>
    <xf numFmtId="0" fontId="14" fillId="0" borderId="0" xfId="0" applyFont="1" applyAlignment="1">
      <alignment horizontal="left" wrapText="1"/>
    </xf>
  </cellXfs>
  <cellStyles count="2">
    <cellStyle name="標準" xfId="0" builtinId="0"/>
    <cellStyle name="標準 2" xfId="1" xr:uid="{8FBDEEBC-6EB9-420C-A818-04AFA1643B0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A26" sqref="A26"/>
    </sheetView>
  </sheetViews>
  <sheetFormatPr defaultColWidth="8.7109375" defaultRowHeight="15"/>
  <cols>
    <col min="1" max="1" width="60" customWidth="1"/>
  </cols>
  <sheetData>
    <row r="1" spans="1:9" ht="18">
      <c r="A1" s="31" t="s">
        <v>41</v>
      </c>
    </row>
    <row r="2" spans="1:9">
      <c r="A2" s="1"/>
    </row>
    <row r="3" spans="1:9">
      <c r="A3" s="33" t="s">
        <v>40</v>
      </c>
    </row>
    <row r="4" spans="1:9">
      <c r="A4" s="2" t="s">
        <v>0</v>
      </c>
    </row>
    <row r="5" spans="1:9">
      <c r="A5" s="2" t="s">
        <v>1</v>
      </c>
    </row>
    <row r="6" spans="1:9">
      <c r="A6" s="2" t="s">
        <v>2</v>
      </c>
    </row>
    <row r="7" spans="1:9">
      <c r="A7" s="2" t="s">
        <v>3</v>
      </c>
    </row>
    <row r="8" spans="1:9">
      <c r="A8" s="1"/>
    </row>
    <row r="9" spans="1:9">
      <c r="A9" s="33" t="s">
        <v>39</v>
      </c>
    </row>
    <row r="10" spans="1:9">
      <c r="A10" s="2" t="s">
        <v>4</v>
      </c>
    </row>
    <row r="11" spans="1:9" ht="19.5">
      <c r="A11" s="32" t="s">
        <v>37</v>
      </c>
    </row>
    <row r="12" spans="1:9" ht="19.5" customHeight="1">
      <c r="A12" s="37" t="s">
        <v>38</v>
      </c>
      <c r="B12" s="37"/>
      <c r="C12" s="37"/>
      <c r="D12" s="37"/>
      <c r="E12" s="37"/>
      <c r="F12" s="37"/>
      <c r="G12" s="37"/>
      <c r="H12" s="37"/>
      <c r="I12" s="37"/>
    </row>
    <row r="13" spans="1:9" ht="21.75" customHeight="1">
      <c r="A13" s="37"/>
      <c r="B13" s="37"/>
      <c r="C13" s="37"/>
      <c r="D13" s="37"/>
      <c r="E13" s="37"/>
      <c r="F13" s="37"/>
      <c r="G13" s="37"/>
      <c r="H13" s="37"/>
      <c r="I13" s="37"/>
    </row>
  </sheetData>
  <mergeCells count="1">
    <mergeCell ref="A12:I13"/>
  </mergeCells>
  <phoneticPr fontId="8"/>
  <pageMargins left="0.75" right="0.75" top="1" bottom="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F15" sqref="AF15"/>
    </sheetView>
  </sheetViews>
  <sheetFormatPr defaultColWidth="8.7109375" defaultRowHeight="15"/>
  <cols>
    <col min="1" max="1" width="12" customWidth="1"/>
    <col min="2" max="33" width="11" customWidth="1"/>
  </cols>
  <sheetData>
    <row r="1" spans="1:33" ht="21.75" customHeight="1">
      <c r="A1" s="34" t="s">
        <v>5</v>
      </c>
      <c r="B1" s="34" t="s">
        <v>6</v>
      </c>
      <c r="C1" s="34"/>
      <c r="D1" s="34"/>
      <c r="E1" s="34" t="s">
        <v>7</v>
      </c>
      <c r="F1" s="34"/>
      <c r="G1" s="34"/>
      <c r="H1" s="34" t="s">
        <v>8</v>
      </c>
      <c r="I1" s="34"/>
      <c r="J1" s="34"/>
      <c r="K1" s="34" t="s">
        <v>9</v>
      </c>
      <c r="L1" s="34"/>
      <c r="M1" s="34"/>
      <c r="N1" s="34" t="s">
        <v>10</v>
      </c>
      <c r="O1" s="34"/>
      <c r="P1" s="34"/>
      <c r="Q1" s="34" t="s">
        <v>11</v>
      </c>
      <c r="R1" s="34"/>
      <c r="S1" s="34"/>
      <c r="T1" s="34" t="s">
        <v>12</v>
      </c>
      <c r="U1" s="34"/>
      <c r="V1" s="34"/>
      <c r="W1" s="34" t="s">
        <v>13</v>
      </c>
      <c r="X1" s="34"/>
      <c r="Y1" s="34"/>
      <c r="Z1" s="34" t="s">
        <v>14</v>
      </c>
      <c r="AA1" s="34"/>
      <c r="AB1" s="34"/>
      <c r="AC1" s="34" t="s">
        <v>15</v>
      </c>
      <c r="AD1" s="34"/>
      <c r="AE1" s="34"/>
      <c r="AF1" s="34" t="s">
        <v>16</v>
      </c>
      <c r="AG1" s="34"/>
    </row>
    <row r="2" spans="1:33" ht="19.5" customHeight="1">
      <c r="A2" s="34"/>
      <c r="B2" s="3" t="s">
        <v>17</v>
      </c>
      <c r="C2" s="3" t="s">
        <v>18</v>
      </c>
      <c r="D2" s="3" t="s">
        <v>19</v>
      </c>
      <c r="E2" s="3" t="s">
        <v>17</v>
      </c>
      <c r="F2" s="3" t="s">
        <v>18</v>
      </c>
      <c r="G2" s="3" t="s">
        <v>19</v>
      </c>
      <c r="H2" s="3" t="s">
        <v>17</v>
      </c>
      <c r="I2" s="3" t="s">
        <v>18</v>
      </c>
      <c r="J2" s="3" t="s">
        <v>19</v>
      </c>
      <c r="K2" s="3" t="s">
        <v>17</v>
      </c>
      <c r="L2" s="3" t="s">
        <v>18</v>
      </c>
      <c r="M2" s="3" t="s">
        <v>19</v>
      </c>
      <c r="N2" s="3" t="s">
        <v>17</v>
      </c>
      <c r="O2" s="3" t="s">
        <v>18</v>
      </c>
      <c r="P2" s="3" t="s">
        <v>19</v>
      </c>
      <c r="Q2" s="3" t="s">
        <v>17</v>
      </c>
      <c r="R2" s="3" t="s">
        <v>18</v>
      </c>
      <c r="S2" s="3" t="s">
        <v>19</v>
      </c>
      <c r="T2" s="3" t="s">
        <v>17</v>
      </c>
      <c r="U2" s="3" t="s">
        <v>18</v>
      </c>
      <c r="V2" s="3" t="s">
        <v>19</v>
      </c>
      <c r="W2" s="3" t="s">
        <v>17</v>
      </c>
      <c r="X2" s="3" t="s">
        <v>18</v>
      </c>
      <c r="Y2" s="3" t="s">
        <v>19</v>
      </c>
      <c r="Z2" s="3" t="s">
        <v>17</v>
      </c>
      <c r="AA2" s="3" t="s">
        <v>18</v>
      </c>
      <c r="AB2" s="3" t="s">
        <v>19</v>
      </c>
      <c r="AC2" s="3" t="s">
        <v>17</v>
      </c>
      <c r="AD2" s="3" t="s">
        <v>18</v>
      </c>
      <c r="AE2" s="3" t="s">
        <v>19</v>
      </c>
      <c r="AF2" s="3" t="s">
        <v>17</v>
      </c>
      <c r="AG2" s="3" t="s">
        <v>18</v>
      </c>
    </row>
    <row r="3" spans="1:33">
      <c r="A3" s="4" t="s">
        <v>20</v>
      </c>
      <c r="B3" s="5">
        <v>10</v>
      </c>
      <c r="C3" s="5">
        <v>202000</v>
      </c>
      <c r="D3" s="6">
        <v>0.3594</v>
      </c>
      <c r="E3" s="5">
        <v>48</v>
      </c>
      <c r="F3" s="5">
        <v>973000</v>
      </c>
      <c r="G3" s="6">
        <v>0.44369999999999998</v>
      </c>
      <c r="H3" s="5">
        <v>26</v>
      </c>
      <c r="I3" s="5">
        <v>678000</v>
      </c>
      <c r="J3" s="6">
        <v>0.48430000000000001</v>
      </c>
      <c r="K3" s="5">
        <v>1</v>
      </c>
      <c r="L3" s="5">
        <v>16000</v>
      </c>
      <c r="M3" s="6">
        <v>0.5</v>
      </c>
      <c r="N3" s="5">
        <v>6</v>
      </c>
      <c r="O3" s="5">
        <v>88000</v>
      </c>
      <c r="P3" s="6">
        <v>0.2009</v>
      </c>
      <c r="Q3" s="5">
        <v>46</v>
      </c>
      <c r="R3" s="5">
        <v>794000</v>
      </c>
      <c r="S3" s="6">
        <v>0.21629999999999999</v>
      </c>
      <c r="T3" s="5">
        <v>1</v>
      </c>
      <c r="U3" s="5">
        <v>12000</v>
      </c>
      <c r="V3" s="6">
        <v>0.13950000000000001</v>
      </c>
      <c r="W3" s="5">
        <v>6</v>
      </c>
      <c r="X3" s="5">
        <v>108000</v>
      </c>
      <c r="Y3" s="6">
        <v>0.33639999999999998</v>
      </c>
      <c r="Z3" s="5">
        <v>270</v>
      </c>
      <c r="AA3" s="5">
        <v>32103000</v>
      </c>
      <c r="AB3" s="6">
        <f>AA3/AA14</f>
        <v>0.20541713057165892</v>
      </c>
      <c r="AC3" s="5"/>
      <c r="AD3" s="5"/>
      <c r="AE3" s="6"/>
      <c r="AF3" s="5">
        <v>414</v>
      </c>
      <c r="AG3" s="5">
        <v>34974000</v>
      </c>
    </row>
    <row r="4" spans="1:33">
      <c r="A4" s="7" t="s">
        <v>21</v>
      </c>
      <c r="B4" s="8">
        <v>9</v>
      </c>
      <c r="C4" s="8">
        <v>230000</v>
      </c>
      <c r="D4" s="9">
        <v>0.4093</v>
      </c>
      <c r="E4" s="8">
        <v>42</v>
      </c>
      <c r="F4" s="8">
        <v>707000</v>
      </c>
      <c r="G4" s="9">
        <v>0.32240000000000002</v>
      </c>
      <c r="H4" s="8">
        <v>5</v>
      </c>
      <c r="I4" s="8">
        <v>138000</v>
      </c>
      <c r="J4" s="9">
        <v>9.8599999999999993E-2</v>
      </c>
      <c r="K4" s="8"/>
      <c r="L4" s="8"/>
      <c r="M4" s="9"/>
      <c r="N4" s="8">
        <v>11</v>
      </c>
      <c r="O4" s="8">
        <v>224000</v>
      </c>
      <c r="P4" s="9">
        <v>0.51139999999999997</v>
      </c>
      <c r="Q4" s="8">
        <v>111</v>
      </c>
      <c r="R4" s="8">
        <v>1966000</v>
      </c>
      <c r="S4" s="9">
        <v>0.53549999999999998</v>
      </c>
      <c r="T4" s="8">
        <v>4</v>
      </c>
      <c r="U4" s="8">
        <v>41000</v>
      </c>
      <c r="V4" s="9">
        <v>0.47670000000000001</v>
      </c>
      <c r="W4" s="8">
        <v>6</v>
      </c>
      <c r="X4" s="8">
        <v>150000</v>
      </c>
      <c r="Y4" s="9">
        <v>0.46729999999999999</v>
      </c>
      <c r="Z4" s="8">
        <v>518</v>
      </c>
      <c r="AA4" s="8">
        <v>51252000</v>
      </c>
      <c r="AB4" s="6">
        <f>AA4/AA14</f>
        <v>0.32794563673359695</v>
      </c>
      <c r="AC4" s="8">
        <v>11</v>
      </c>
      <c r="AD4" s="8">
        <v>407000</v>
      </c>
      <c r="AE4" s="9">
        <v>0.91669999999999996</v>
      </c>
      <c r="AF4" s="8">
        <v>717</v>
      </c>
      <c r="AG4" s="8">
        <v>55115000</v>
      </c>
    </row>
    <row r="5" spans="1:33">
      <c r="A5" s="10" t="s">
        <v>22</v>
      </c>
      <c r="B5" s="5">
        <v>1</v>
      </c>
      <c r="C5" s="5">
        <v>23000</v>
      </c>
      <c r="D5" s="6">
        <v>4.0899999999999999E-2</v>
      </c>
      <c r="E5" s="5">
        <v>8</v>
      </c>
      <c r="F5" s="5">
        <v>144000</v>
      </c>
      <c r="G5" s="6">
        <v>6.5699999999999995E-2</v>
      </c>
      <c r="H5" s="5">
        <v>9</v>
      </c>
      <c r="I5" s="5">
        <v>166000</v>
      </c>
      <c r="J5" s="6">
        <v>0.1186</v>
      </c>
      <c r="K5" s="5"/>
      <c r="L5" s="5"/>
      <c r="M5" s="6"/>
      <c r="N5" s="5">
        <v>1</v>
      </c>
      <c r="O5" s="5">
        <v>17000</v>
      </c>
      <c r="P5" s="6">
        <v>3.8800000000000001E-2</v>
      </c>
      <c r="Q5" s="5">
        <v>8</v>
      </c>
      <c r="R5" s="5">
        <v>139000</v>
      </c>
      <c r="S5" s="6">
        <v>3.7900000000000003E-2</v>
      </c>
      <c r="T5" s="5">
        <v>1</v>
      </c>
      <c r="U5" s="5">
        <v>9000</v>
      </c>
      <c r="V5" s="6">
        <v>0.1047</v>
      </c>
      <c r="W5" s="5">
        <v>1</v>
      </c>
      <c r="X5" s="5">
        <v>12000</v>
      </c>
      <c r="Y5" s="6">
        <v>3.7400000000000003E-2</v>
      </c>
      <c r="Z5" s="5">
        <v>92</v>
      </c>
      <c r="AA5" s="5">
        <v>13725000</v>
      </c>
      <c r="AB5" s="6">
        <f>AA5/AA14</f>
        <v>8.7822014051522249E-2</v>
      </c>
      <c r="AC5" s="5"/>
      <c r="AD5" s="5"/>
      <c r="AE5" s="6"/>
      <c r="AF5" s="5">
        <v>121</v>
      </c>
      <c r="AG5" s="5">
        <v>14235000</v>
      </c>
    </row>
    <row r="6" spans="1:33">
      <c r="A6" s="7" t="s">
        <v>23</v>
      </c>
      <c r="B6" s="8">
        <v>3</v>
      </c>
      <c r="C6" s="8">
        <v>69000</v>
      </c>
      <c r="D6" s="9">
        <v>0.12280000000000001</v>
      </c>
      <c r="E6" s="8">
        <v>14</v>
      </c>
      <c r="F6" s="8">
        <v>209000</v>
      </c>
      <c r="G6" s="9">
        <v>9.5299999999999996E-2</v>
      </c>
      <c r="H6" s="8">
        <v>9</v>
      </c>
      <c r="I6" s="8">
        <v>241000</v>
      </c>
      <c r="J6" s="9">
        <v>0.1721</v>
      </c>
      <c r="K6" s="8">
        <v>1</v>
      </c>
      <c r="L6" s="8">
        <v>16000</v>
      </c>
      <c r="M6" s="9">
        <v>0.5</v>
      </c>
      <c r="N6" s="8">
        <v>5</v>
      </c>
      <c r="O6" s="8">
        <v>81000</v>
      </c>
      <c r="P6" s="9">
        <v>0.18490000000000001</v>
      </c>
      <c r="Q6" s="8">
        <v>27</v>
      </c>
      <c r="R6" s="8">
        <v>475500</v>
      </c>
      <c r="S6" s="9">
        <v>0.1295</v>
      </c>
      <c r="T6" s="8">
        <v>2</v>
      </c>
      <c r="U6" s="8">
        <v>24000</v>
      </c>
      <c r="V6" s="9">
        <v>0.27910000000000001</v>
      </c>
      <c r="W6" s="8">
        <v>2</v>
      </c>
      <c r="X6" s="8">
        <v>24000</v>
      </c>
      <c r="Y6" s="9">
        <v>7.4800000000000005E-2</v>
      </c>
      <c r="Z6" s="8">
        <v>209</v>
      </c>
      <c r="AA6" s="8">
        <v>25839000</v>
      </c>
      <c r="AB6" s="6">
        <f>AA6/AA14</f>
        <v>0.16533573924060352</v>
      </c>
      <c r="AC6" s="8"/>
      <c r="AD6" s="8"/>
      <c r="AE6" s="9"/>
      <c r="AF6" s="8">
        <v>272</v>
      </c>
      <c r="AG6" s="8">
        <v>26978500</v>
      </c>
    </row>
    <row r="7" spans="1:33">
      <c r="A7" s="10" t="s">
        <v>24</v>
      </c>
      <c r="B7" s="5">
        <v>1</v>
      </c>
      <c r="C7" s="5">
        <v>23000</v>
      </c>
      <c r="D7" s="6">
        <v>4.0899999999999999E-2</v>
      </c>
      <c r="E7" s="5">
        <v>5</v>
      </c>
      <c r="F7" s="5">
        <v>75000</v>
      </c>
      <c r="G7" s="6">
        <v>3.4200000000000001E-2</v>
      </c>
      <c r="H7" s="5"/>
      <c r="I7" s="5"/>
      <c r="J7" s="6"/>
      <c r="K7" s="5"/>
      <c r="L7" s="5"/>
      <c r="M7" s="6"/>
      <c r="N7" s="5"/>
      <c r="O7" s="5"/>
      <c r="P7" s="6"/>
      <c r="Q7" s="5">
        <v>1</v>
      </c>
      <c r="R7" s="5">
        <v>16000</v>
      </c>
      <c r="S7" s="6">
        <v>4.4000000000000003E-3</v>
      </c>
      <c r="T7" s="5"/>
      <c r="U7" s="5"/>
      <c r="V7" s="6"/>
      <c r="W7" s="5"/>
      <c r="X7" s="5"/>
      <c r="Y7" s="6"/>
      <c r="Z7" s="5">
        <v>7</v>
      </c>
      <c r="AA7" s="5">
        <v>431000</v>
      </c>
      <c r="AB7" s="6">
        <f>AA7/AA14</f>
        <v>2.7578351953519921E-3</v>
      </c>
      <c r="AC7" s="5"/>
      <c r="AD7" s="5"/>
      <c r="AE7" s="6"/>
      <c r="AF7" s="5">
        <v>14</v>
      </c>
      <c r="AG7" s="5">
        <v>545000</v>
      </c>
    </row>
    <row r="8" spans="1:33">
      <c r="A8" s="11" t="s">
        <v>25</v>
      </c>
      <c r="B8" s="8"/>
      <c r="C8" s="8"/>
      <c r="D8" s="9"/>
      <c r="E8" s="8"/>
      <c r="F8" s="8"/>
      <c r="G8" s="9"/>
      <c r="H8" s="8">
        <v>3</v>
      </c>
      <c r="I8" s="8">
        <v>108000</v>
      </c>
      <c r="J8" s="9">
        <v>7.7100000000000002E-2</v>
      </c>
      <c r="K8" s="8"/>
      <c r="L8" s="8"/>
      <c r="M8" s="9"/>
      <c r="N8" s="8"/>
      <c r="O8" s="8"/>
      <c r="P8" s="9"/>
      <c r="Q8" s="8">
        <v>1</v>
      </c>
      <c r="R8" s="8">
        <v>12000</v>
      </c>
      <c r="S8" s="9">
        <v>3.3E-3</v>
      </c>
      <c r="T8" s="8"/>
      <c r="U8" s="8"/>
      <c r="V8" s="9"/>
      <c r="W8" s="8">
        <v>1</v>
      </c>
      <c r="X8" s="8">
        <v>12000</v>
      </c>
      <c r="Y8" s="9">
        <v>3.7400000000000003E-2</v>
      </c>
      <c r="Z8" s="8"/>
      <c r="AA8" s="8"/>
      <c r="AB8" s="9"/>
      <c r="AC8" s="8"/>
      <c r="AD8" s="8"/>
      <c r="AE8" s="9"/>
      <c r="AF8" s="8">
        <v>5</v>
      </c>
      <c r="AG8" s="8">
        <v>132000</v>
      </c>
    </row>
    <row r="9" spans="1:33">
      <c r="A9" s="10" t="s">
        <v>26</v>
      </c>
      <c r="B9" s="5"/>
      <c r="C9" s="5"/>
      <c r="D9" s="6"/>
      <c r="E9" s="5">
        <v>1</v>
      </c>
      <c r="F9" s="5">
        <v>15000</v>
      </c>
      <c r="G9" s="6">
        <v>6.7999999999999996E-3</v>
      </c>
      <c r="H9" s="5">
        <v>1</v>
      </c>
      <c r="I9" s="5">
        <v>10000</v>
      </c>
      <c r="J9" s="6">
        <v>7.1000000000000004E-3</v>
      </c>
      <c r="K9" s="5"/>
      <c r="L9" s="5"/>
      <c r="M9" s="6"/>
      <c r="N9" s="5"/>
      <c r="O9" s="5"/>
      <c r="P9" s="6"/>
      <c r="Q9" s="5">
        <v>1</v>
      </c>
      <c r="R9" s="5">
        <v>22000</v>
      </c>
      <c r="S9" s="6">
        <v>6.0000000000000001E-3</v>
      </c>
      <c r="T9" s="5"/>
      <c r="U9" s="5"/>
      <c r="V9" s="6"/>
      <c r="W9" s="5"/>
      <c r="X9" s="5"/>
      <c r="Y9" s="6"/>
      <c r="Z9" s="5">
        <v>18</v>
      </c>
      <c r="AA9" s="5">
        <v>653000</v>
      </c>
      <c r="AB9" s="6">
        <f>AA9/AA14</f>
        <v>4.1783442750924615E-3</v>
      </c>
      <c r="AC9" s="5">
        <v>1</v>
      </c>
      <c r="AD9" s="5">
        <v>37000</v>
      </c>
      <c r="AE9" s="6">
        <v>8.3299999999999999E-2</v>
      </c>
      <c r="AF9" s="5">
        <v>22</v>
      </c>
      <c r="AG9" s="5">
        <v>737000</v>
      </c>
    </row>
    <row r="10" spans="1:33">
      <c r="A10" s="7" t="s">
        <v>27</v>
      </c>
      <c r="B10" s="8"/>
      <c r="C10" s="8"/>
      <c r="D10" s="9"/>
      <c r="E10" s="8">
        <v>1</v>
      </c>
      <c r="F10" s="8">
        <v>15000</v>
      </c>
      <c r="G10" s="9">
        <v>6.7999999999999996E-3</v>
      </c>
      <c r="H10" s="8">
        <v>2</v>
      </c>
      <c r="I10" s="8">
        <v>30000</v>
      </c>
      <c r="J10" s="9">
        <v>2.1399999999999999E-2</v>
      </c>
      <c r="K10" s="8"/>
      <c r="L10" s="8"/>
      <c r="M10" s="9"/>
      <c r="N10" s="8"/>
      <c r="O10" s="8"/>
      <c r="P10" s="9"/>
      <c r="Q10" s="8"/>
      <c r="R10" s="8"/>
      <c r="S10" s="9"/>
      <c r="T10" s="8"/>
      <c r="U10" s="8"/>
      <c r="V10" s="9"/>
      <c r="W10" s="8"/>
      <c r="X10" s="8"/>
      <c r="Y10" s="9"/>
      <c r="Z10" s="8">
        <v>1</v>
      </c>
      <c r="AA10" s="8">
        <v>1500000</v>
      </c>
      <c r="AB10" s="9">
        <f>AA10/AA14</f>
        <v>9.5980343225707376E-3</v>
      </c>
      <c r="AC10" s="8"/>
      <c r="AD10" s="8"/>
      <c r="AE10" s="9"/>
      <c r="AF10" s="8">
        <v>4</v>
      </c>
      <c r="AG10" s="8">
        <v>1545000</v>
      </c>
    </row>
    <row r="11" spans="1:33">
      <c r="A11" s="10" t="s">
        <v>28</v>
      </c>
      <c r="B11" s="5">
        <v>1</v>
      </c>
      <c r="C11" s="5">
        <v>15000</v>
      </c>
      <c r="D11" s="6">
        <v>2.6700000000000002E-2</v>
      </c>
      <c r="E11" s="5">
        <v>3</v>
      </c>
      <c r="F11" s="5">
        <v>55000</v>
      </c>
      <c r="G11" s="6">
        <v>2.5100000000000001E-2</v>
      </c>
      <c r="H11" s="5">
        <v>1</v>
      </c>
      <c r="I11" s="5">
        <v>10000</v>
      </c>
      <c r="J11" s="6">
        <v>7.1000000000000004E-3</v>
      </c>
      <c r="K11" s="5"/>
      <c r="L11" s="5"/>
      <c r="M11" s="6"/>
      <c r="N11" s="5">
        <v>1</v>
      </c>
      <c r="O11" s="5">
        <v>12000</v>
      </c>
      <c r="P11" s="6">
        <v>2.7400000000000001E-2</v>
      </c>
      <c r="Q11" s="5">
        <v>14</v>
      </c>
      <c r="R11" s="5">
        <v>246500</v>
      </c>
      <c r="S11" s="6">
        <v>6.7100000000000007E-2</v>
      </c>
      <c r="T11" s="5"/>
      <c r="U11" s="5"/>
      <c r="V11" s="6"/>
      <c r="W11" s="5">
        <v>1</v>
      </c>
      <c r="X11" s="5">
        <v>15000</v>
      </c>
      <c r="Y11" s="6">
        <v>4.6699999999999998E-2</v>
      </c>
      <c r="Z11" s="5">
        <v>41</v>
      </c>
      <c r="AA11" s="5">
        <v>8899000</v>
      </c>
      <c r="AB11" s="6">
        <f>AA11/AA14</f>
        <v>5.6941938291037997E-2</v>
      </c>
      <c r="AC11" s="5"/>
      <c r="AD11" s="5"/>
      <c r="AE11" s="6"/>
      <c r="AF11" s="5">
        <v>62</v>
      </c>
      <c r="AG11" s="5">
        <v>9252500</v>
      </c>
    </row>
    <row r="12" spans="1:33">
      <c r="A12" s="11" t="s">
        <v>29</v>
      </c>
      <c r="B12" s="8"/>
      <c r="C12" s="8"/>
      <c r="D12" s="9"/>
      <c r="E12" s="8"/>
      <c r="F12" s="8"/>
      <c r="G12" s="9"/>
      <c r="H12" s="8">
        <v>1</v>
      </c>
      <c r="I12" s="8">
        <v>19000</v>
      </c>
      <c r="J12" s="9">
        <v>1.3599999999999999E-2</v>
      </c>
      <c r="K12" s="8"/>
      <c r="L12" s="8"/>
      <c r="M12" s="9"/>
      <c r="N12" s="8">
        <v>1</v>
      </c>
      <c r="O12" s="8">
        <v>16000</v>
      </c>
      <c r="P12" s="9">
        <v>3.6499999999999998E-2</v>
      </c>
      <c r="Q12" s="8"/>
      <c r="R12" s="8"/>
      <c r="S12" s="9"/>
      <c r="T12" s="8"/>
      <c r="U12" s="8"/>
      <c r="V12" s="9"/>
      <c r="W12" s="8"/>
      <c r="X12" s="8"/>
      <c r="Y12" s="9"/>
      <c r="Z12" s="8">
        <v>3</v>
      </c>
      <c r="AA12" s="8">
        <v>378000</v>
      </c>
      <c r="AB12" s="9">
        <f>AA12/AA14</f>
        <v>2.418704649287826E-3</v>
      </c>
      <c r="AC12" s="8"/>
      <c r="AD12" s="8"/>
      <c r="AE12" s="9"/>
      <c r="AF12" s="8">
        <v>5</v>
      </c>
      <c r="AG12" s="8">
        <v>413000</v>
      </c>
    </row>
    <row r="13" spans="1:33" s="17" customFormat="1">
      <c r="A13" s="18" t="s">
        <v>30</v>
      </c>
      <c r="B13" s="15"/>
      <c r="C13" s="15"/>
      <c r="D13" s="16"/>
      <c r="E13" s="15"/>
      <c r="F13" s="15"/>
      <c r="G13" s="16"/>
      <c r="H13" s="15"/>
      <c r="I13" s="15"/>
      <c r="J13" s="16"/>
      <c r="K13" s="15"/>
      <c r="L13" s="15"/>
      <c r="M13" s="16"/>
      <c r="N13" s="15"/>
      <c r="O13" s="15"/>
      <c r="P13" s="16"/>
      <c r="Q13" s="15"/>
      <c r="R13" s="15"/>
      <c r="S13" s="16"/>
      <c r="T13" s="15"/>
      <c r="U13" s="15"/>
      <c r="V13" s="16"/>
      <c r="W13" s="15"/>
      <c r="X13" s="15"/>
      <c r="Y13" s="16"/>
      <c r="Z13" s="15">
        <v>151</v>
      </c>
      <c r="AA13" s="15">
        <v>21502000</v>
      </c>
      <c r="AB13" s="16">
        <f>AA13/AA14</f>
        <v>0.13758462266927735</v>
      </c>
      <c r="AC13" s="15"/>
      <c r="AD13" s="15"/>
      <c r="AE13" s="16"/>
      <c r="AF13" s="15">
        <v>151</v>
      </c>
      <c r="AG13" s="15">
        <v>21502000</v>
      </c>
    </row>
    <row r="14" spans="1:33">
      <c r="A14" s="12" t="s">
        <v>16</v>
      </c>
      <c r="B14" s="13">
        <v>25</v>
      </c>
      <c r="C14" s="13">
        <v>562000</v>
      </c>
      <c r="D14" s="14">
        <f>C14/AG14</f>
        <v>3.3972278137448693E-3</v>
      </c>
      <c r="E14" s="13">
        <v>122</v>
      </c>
      <c r="F14" s="13">
        <v>2193000</v>
      </c>
      <c r="G14" s="14">
        <f>F14/AG14</f>
        <v>1.3256442340822952E-2</v>
      </c>
      <c r="H14" s="13">
        <v>57</v>
      </c>
      <c r="I14" s="13">
        <v>1400000</v>
      </c>
      <c r="J14" s="14">
        <f>I14/AG14</f>
        <v>8.4628450876206712E-3</v>
      </c>
      <c r="K14" s="13">
        <v>2</v>
      </c>
      <c r="L14" s="13">
        <v>32000</v>
      </c>
      <c r="M14" s="14">
        <f>L14/AG14</f>
        <v>1.9343645914561534E-4</v>
      </c>
      <c r="N14" s="13">
        <v>25</v>
      </c>
      <c r="O14" s="13">
        <v>438000</v>
      </c>
      <c r="P14" s="14">
        <f>O14/AG14</f>
        <v>2.6476615345556098E-3</v>
      </c>
      <c r="Q14" s="13">
        <v>209</v>
      </c>
      <c r="R14" s="13">
        <v>3671000</v>
      </c>
      <c r="S14" s="14">
        <f>R14/AG14</f>
        <v>2.219078879761106E-2</v>
      </c>
      <c r="T14" s="13">
        <v>8</v>
      </c>
      <c r="U14" s="13">
        <v>86000</v>
      </c>
      <c r="V14" s="14">
        <f>U14/AG14</f>
        <v>5.1986048395384122E-4</v>
      </c>
      <c r="W14" s="13">
        <v>17</v>
      </c>
      <c r="X14" s="13">
        <v>321000</v>
      </c>
      <c r="Y14" s="14">
        <f>X14/AG14</f>
        <v>1.9404094808044539E-3</v>
      </c>
      <c r="Z14" s="13">
        <v>1159</v>
      </c>
      <c r="AA14" s="13">
        <f>SUM(AA3:AA13)</f>
        <v>156282000</v>
      </c>
      <c r="AB14" s="14">
        <f>AA14/AG14</f>
        <v>0.94470739713109553</v>
      </c>
      <c r="AC14" s="13">
        <v>12</v>
      </c>
      <c r="AD14" s="13">
        <v>444000</v>
      </c>
      <c r="AE14" s="14">
        <v>3.0999999999999999E-3</v>
      </c>
      <c r="AF14" s="13">
        <f>1636+151</f>
        <v>1787</v>
      </c>
      <c r="AG14" s="13">
        <f>143927000+AA13</f>
        <v>165429000</v>
      </c>
    </row>
    <row r="15" spans="1:33">
      <c r="AG15" s="19"/>
    </row>
  </sheetData>
  <mergeCells count="12">
    <mergeCell ref="A1:A2"/>
    <mergeCell ref="B1:D1"/>
    <mergeCell ref="E1:G1"/>
    <mergeCell ref="H1:J1"/>
    <mergeCell ref="K1:M1"/>
    <mergeCell ref="AC1:AE1"/>
    <mergeCell ref="AF1:AG1"/>
    <mergeCell ref="N1:P1"/>
    <mergeCell ref="Q1:S1"/>
    <mergeCell ref="T1:V1"/>
    <mergeCell ref="W1:Y1"/>
    <mergeCell ref="Z1:AB1"/>
  </mergeCells>
  <phoneticPr fontId="8"/>
  <pageMargins left="0.75" right="0.75" top="1" bottom="1" header="0.511811023622047" footer="0.511811023622047"/>
  <pageSetup paperSize="8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5C9B-5D87-4EB5-BEB1-BBA0D741E22A}">
  <dimension ref="A1:E13"/>
  <sheetViews>
    <sheetView workbookViewId="0">
      <pane ySplit="2" topLeftCell="A3" activePane="bottomLeft" state="frozen"/>
      <selection pane="bottomLeft" activeCell="A15" sqref="A15"/>
    </sheetView>
  </sheetViews>
  <sheetFormatPr defaultRowHeight="13.5"/>
  <cols>
    <col min="1" max="1" width="18.28515625" style="20" customWidth="1"/>
    <col min="2" max="2" width="11.42578125" style="20" customWidth="1"/>
    <col min="3" max="3" width="13.7109375" style="20" customWidth="1"/>
    <col min="4" max="4" width="18.28515625" style="20" customWidth="1"/>
    <col min="5" max="5" width="13.7109375" style="20" customWidth="1"/>
    <col min="6" max="16384" width="9.140625" style="20"/>
  </cols>
  <sheetData>
    <row r="1" spans="1:5" ht="27.95" customHeight="1">
      <c r="A1" s="35" t="s">
        <v>31</v>
      </c>
      <c r="B1" s="36"/>
      <c r="C1" s="36"/>
      <c r="D1" s="36"/>
      <c r="E1" s="36"/>
    </row>
    <row r="2" spans="1:5">
      <c r="A2" s="21" t="s">
        <v>32</v>
      </c>
      <c r="B2" s="21" t="s">
        <v>33</v>
      </c>
      <c r="C2" s="21" t="s">
        <v>34</v>
      </c>
      <c r="D2" s="21" t="s">
        <v>35</v>
      </c>
      <c r="E2" s="21" t="s">
        <v>36</v>
      </c>
    </row>
    <row r="3" spans="1:5" ht="14.25">
      <c r="A3" s="22" t="s">
        <v>14</v>
      </c>
      <c r="B3" s="23">
        <v>39</v>
      </c>
      <c r="C3" s="23">
        <f>1159+151</f>
        <v>1310</v>
      </c>
      <c r="D3" s="23">
        <f>134780000+21502000</f>
        <v>156282000</v>
      </c>
      <c r="E3" s="24">
        <v>94.5</v>
      </c>
    </row>
    <row r="4" spans="1:5" ht="14.25">
      <c r="A4" s="25" t="s">
        <v>11</v>
      </c>
      <c r="B4" s="26">
        <v>24</v>
      </c>
      <c r="C4" s="26">
        <v>209</v>
      </c>
      <c r="D4" s="26">
        <v>3671000</v>
      </c>
      <c r="E4" s="27">
        <v>2.2000000000000002</v>
      </c>
    </row>
    <row r="5" spans="1:5" ht="14.25">
      <c r="A5" s="22" t="s">
        <v>7</v>
      </c>
      <c r="B5" s="23">
        <v>12</v>
      </c>
      <c r="C5" s="23">
        <v>122</v>
      </c>
      <c r="D5" s="23">
        <v>2193000</v>
      </c>
      <c r="E5" s="24">
        <v>1.3</v>
      </c>
    </row>
    <row r="6" spans="1:5" ht="14.25">
      <c r="A6" s="25" t="s">
        <v>8</v>
      </c>
      <c r="B6" s="26">
        <v>9</v>
      </c>
      <c r="C6" s="26">
        <v>57</v>
      </c>
      <c r="D6" s="26">
        <v>1400000</v>
      </c>
      <c r="E6" s="27">
        <v>0.8</v>
      </c>
    </row>
    <row r="7" spans="1:5" ht="14.25">
      <c r="A7" s="22" t="s">
        <v>6</v>
      </c>
      <c r="B7" s="23">
        <v>9</v>
      </c>
      <c r="C7" s="23">
        <v>25</v>
      </c>
      <c r="D7" s="23">
        <v>562000</v>
      </c>
      <c r="E7" s="24">
        <v>0.3</v>
      </c>
    </row>
    <row r="8" spans="1:5" ht="14.25">
      <c r="A8" s="25" t="s">
        <v>15</v>
      </c>
      <c r="B8" s="26">
        <v>1</v>
      </c>
      <c r="C8" s="26">
        <v>12</v>
      </c>
      <c r="D8" s="26">
        <v>444000</v>
      </c>
      <c r="E8" s="27">
        <v>0.30848972048330059</v>
      </c>
    </row>
    <row r="9" spans="1:5" ht="14.25">
      <c r="A9" s="22" t="s">
        <v>10</v>
      </c>
      <c r="B9" s="23">
        <v>6</v>
      </c>
      <c r="C9" s="23">
        <v>25</v>
      </c>
      <c r="D9" s="23">
        <v>438000</v>
      </c>
      <c r="E9" s="24">
        <v>0.3043209404767695</v>
      </c>
    </row>
    <row r="10" spans="1:5" ht="14.25">
      <c r="A10" s="25" t="s">
        <v>13</v>
      </c>
      <c r="B10" s="26">
        <v>12</v>
      </c>
      <c r="C10" s="26">
        <v>17</v>
      </c>
      <c r="D10" s="26">
        <v>321000</v>
      </c>
      <c r="E10" s="27">
        <v>0.22302973034941331</v>
      </c>
    </row>
    <row r="11" spans="1:5" ht="14.25">
      <c r="A11" s="22" t="s">
        <v>12</v>
      </c>
      <c r="B11" s="23">
        <v>3</v>
      </c>
      <c r="C11" s="23">
        <v>8</v>
      </c>
      <c r="D11" s="23">
        <v>86000</v>
      </c>
      <c r="E11" s="24">
        <v>5.9752513426945597E-2</v>
      </c>
    </row>
    <row r="12" spans="1:5" ht="14.25">
      <c r="A12" s="25" t="s">
        <v>9</v>
      </c>
      <c r="B12" s="26">
        <v>1</v>
      </c>
      <c r="C12" s="26">
        <v>2</v>
      </c>
      <c r="D12" s="26">
        <v>32000</v>
      </c>
      <c r="E12" s="27">
        <v>2.223349336816581E-2</v>
      </c>
    </row>
    <row r="13" spans="1:5" ht="14.25">
      <c r="A13" s="28" t="s">
        <v>16</v>
      </c>
      <c r="B13" s="29">
        <v>116</v>
      </c>
      <c r="C13" s="29">
        <f>1636+151</f>
        <v>1787</v>
      </c>
      <c r="D13" s="29">
        <f>SUM(D3:D12)</f>
        <v>165429000</v>
      </c>
      <c r="E13" s="30">
        <v>100</v>
      </c>
    </row>
  </sheetData>
  <mergeCells count="1">
    <mergeCell ref="A1:E1"/>
  </mergeCells>
  <phoneticPr fontId="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凡例</vt:lpstr>
      <vt:lpstr>返礼品カテゴリ別ポータルサイト構成比等</vt:lpstr>
      <vt:lpstr>カテゴリ集計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屋嘉 大智</cp:lastModifiedBy>
  <cp:revision>0</cp:revision>
  <cp:lastPrinted>2026-07-31T00:40:14Z</cp:lastPrinted>
  <dcterms:created xsi:type="dcterms:W3CDTF">2026-07-28T08:27:01Z</dcterms:created>
  <dcterms:modified xsi:type="dcterms:W3CDTF">2026-07-31T00:40:19Z</dcterms:modified>
  <dc:language>en-US</dc:language>
</cp:coreProperties>
</file>