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00\fs\部署\04企画財政課\20係\02財政係\①仲宗根\05 財政状況資料集\R3(R2決算) 0314締切\02：回答\"/>
    </mc:Choice>
  </mc:AlternateContent>
  <bookViews>
    <workbookView xWindow="0" yWindow="0" windowWidth="25515" windowHeight="9765"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<sst xmlns="http://schemas.openxmlformats.org/spreadsheetml/2006/main" count="1093" uniqueCount="598">
  <si>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</si>
  <si>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</si>
  <si>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</si>
  <si>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</si>
  <si>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</si>
  <si>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</si>
  <si>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</si>
  <si>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</si>
  <si>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</si>
  <si>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</si>
  <si>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</si>
  <si>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</si>
  <si>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</si>
  <si>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</si>
  <si>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</si>
  <si>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</si>
  <si>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</si>
  <si>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</si>
  <si>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</si>
  <si>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</si>
  <si>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</si>
  <si>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</si>
  <si>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</si>
  <si>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</si>
  <si>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</si>
  <si>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</si>
  <si>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</si>
  <si>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</si>
  <si>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</si>
  <si>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</si>
  <si>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</si>
  <si>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</si>
  <si>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</si>
  <si>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</si>
  <si>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</si>
  <si>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</si>
  <si>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</si>
  <si>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</si>
  <si>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</si>
  <si>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</si>
  <si>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</si>
  <si>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</si>
  <si>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</si>
  <si>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</si>
  <si>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</si>
  <si>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</si>
  <si>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</si>
  <si>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</si>
  <si>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</si>
  <si>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</si>
  <si>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</si>
  <si>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(当該欄に積立額が多い上位５基金の基金名を入力して下さい(R02年度末現在))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</si>
  <si>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</si>
  <si>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</si>
  <si>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</si>
  <si>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</si>
  <si>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</si>
  <si>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</si>
  <si>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</si>
  <si>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</si>
  <si>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</si>
  <si>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</si>
  <si>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</si>
  <si>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</si>
  <si>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</si>
  <si>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</si>
  <si>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</si>
  <si>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</si>
  <si>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</si>
  <si>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</si>
  <si>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</si>
  <si>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</si>
  <si>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</si>
  <si>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</si>
  <si>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</si>
  <si>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</si>
  <si>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</si>
  <si>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</si>
  <si>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</si>
  <si>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</si>
  <si>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</si>
  <si>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</si>
  <si>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</si>
  <si>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</si>
  <si>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</si>
  <si>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</si>
  <si>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</si>
  <si>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</si>
  <si>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</si>
  <si>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</si>
  <si>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</si>
  <si>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</si>
  <si>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</si>
  <si>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</si>
  <si>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</si>
  <si>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</si>
  <si>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</si>
  <si>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</si>
  <si>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</si>
  <si>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北谷町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</si>
  <si>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</si>
  <si>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</si>
  <si>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</si>
  <si>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</si>
  <si>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</si>
  <si>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</si>
  <si>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</si>
  <si>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</si>
  <si>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</si>
  <si>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</si>
  <si>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</si>
  <si>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</si>
  <si>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</si>
  <si>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</si>
  <si>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</si>
  <si>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</si>
  <si>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</si>
  <si>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</si>
  <si>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</si>
  <si>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</si>
  <si>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</si>
  <si>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</si>
  <si>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</si>
  <si>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</si>
  <si>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</si>
  <si>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</si>
  <si>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</si>
  <si>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</si>
  <si>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</si>
  <si>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</si>
  <si>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</si>
  <si>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</si>
  <si>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</si>
  <si>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</si>
  <si>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</si>
  <si>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</si>
  <si>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</si>
  <si>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</si>
  <si>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</si>
  <si>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</si>
  <si>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</si>
  <si>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</si>
  <si>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</si>
  <si>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</si>
  <si>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</si>
  <si>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</si>
  <si>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</si>
  <si>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</si>
  <si>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</si>
  <si>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</si>
  <si>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</si>
  <si>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</si>
  <si>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</si>
  <si>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</si>
  <si>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</si>
  <si>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</si>
  <si>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</si>
  <si>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</si>
  <si>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</si>
  <si>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</si>
  <si>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</si>
  <si>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</si>
  <si>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</si>
  <si>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</si>
  <si>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</si>
  <si>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</si>
  <si>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</si>
  <si>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</si>
  <si>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</si>
  <si>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</si>
  <si>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</si>
  <si>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</si>
  <si>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</si>
  <si>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</si>
  <si>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</si>
  <si>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</si>
  <si>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</si>
  <si>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</si>
  <si>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</si>
  <si>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</si>
  <si>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</si>
  <si>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</si>
  <si>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</si>
  <si>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</si>
  <si>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</si>
  <si>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</si>
  <si>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</si>
  <si>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</si>
  <si>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</si>
  <si>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</si>
  <si>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</si>
  <si>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</si>
  <si>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</si>
  <si>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</si>
  <si>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</si>
  <si>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</si>
  <si>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</si>
  <si>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</si>
  <si>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</si>
  <si>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</si>
  <si>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</si>
  <si>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</si>
  <si>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</si>
  <si>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</si>
  <si>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</si>
  <si>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</si>
  <si>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</si>
  <si>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</si>
  <si>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</si>
  <si>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</si>
  <si>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</si>
  <si>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</si>
  <si>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</si>
  <si>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</si>
  <si>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沖縄県北谷町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</si>
  <si>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</si>
  <si>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</si>
  <si>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</si>
  <si>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</si>
  <si>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</si>
  <si>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</si>
  <si>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</si>
  <si>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</si>
  <si>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</si>
  <si>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</si>
  <si>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</si>
  <si>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</si>
  <si>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</si>
  <si>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</si>
  <si>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</si>
  <si>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</si>
  <si>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</si>
  <si>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</si>
  <si>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</si>
  <si>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</si>
  <si>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</si>
  <si>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</si>
  <si>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</si>
  <si>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</si>
  <si>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</si>
  <si>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</si>
  <si>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</si>
  <si>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</si>
  <si>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</si>
  <si>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</si>
  <si>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</si>
  <si>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</si>
  <si>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</si>
  <si>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</si>
  <si>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</si>
  <si>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</si>
  <si>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</si>
  <si>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</si>
  <si>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</si>
  <si>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</si>
  <si>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</si>
  <si>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</si>
  <si>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</si>
  <si>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</si>
  <si>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</si>
  <si>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</si>
  <si>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</si>
  <si>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</si>
  <si>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</si>
  <si>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</si>
  <si>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</si>
  <si>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</si>
  <si>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</si>
  <si>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</si>
  <si>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</si>
  <si>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</si>
  <si>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</si>
  <si>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</si>
  <si>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</si>
  <si>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</si>
  <si>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</si>
  <si>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</si>
  <si>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</si>
  <si>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</si>
  <si>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</si>
  <si>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</si>
  <si>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</si>
  <si>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</si>
  <si>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</si>
  <si>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</si>
  <si>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</si>
  <si>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</si>
  <si>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</si>
  <si>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</si>
  <si>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</si>
  <si>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</si>
  <si>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</si>
  <si>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</si>
  <si>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</si>
  <si>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</si>
  <si>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</si>
  <si>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</si>
  <si>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</si>
  <si>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</si>
  <si>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</si>
  <si>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</si>
  <si>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</si>
  <si>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</si>
  <si>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</si>
  <si>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</si>
  <si>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</si>
  <si>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</si>
  <si>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</si>
  <si>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</si>
  <si>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</si>
  <si>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</si>
  <si>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</si>
  <si>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</si>
  <si>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</si>
  <si>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</si>
  <si>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</si>
  <si>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</si>
  <si>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</si>
  <si>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</si>
  <si>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</si>
  <si>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</si>
  <si>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</si>
  <si>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</si>
  <si>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</si>
  <si>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</si>
  <si>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</si>
  <si>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</si>
  <si>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</si>
  <si>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</si>
  <si>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</si>
  <si>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</si>
  <si>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</si>
  <si>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</si>
  <si>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</si>
  <si>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</si>
  <si>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</si>
  <si>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</si>
  <si>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</si>
  <si>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</si>
  <si>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</si>
  <si>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</si>
  <si>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</si>
  <si>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</si>
  <si>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</si>
  <si>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</si>
  <si>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</si>
  <si>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</si>
  <si>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</si>
  <si>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</si>
  <si>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</si>
  <si>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</si>
  <si>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</si>
  <si>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</si>
  <si>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</si>
  <si>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</si>
  <si>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</si>
  <si>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</si>
  <si>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</si>
  <si>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</si>
  <si>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</si>
  <si>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</si>
  <si>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</si>
  <si>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</si>
  <si>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</si>
  <si>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</si>
  <si>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</si>
  <si>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</si>
  <si>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</si>
  <si>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沖縄県北谷町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</si>
  <si>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</si>
  <si>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</si>
  <si>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</si>
  <si>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</si>
  <si>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</si>
  <si>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</si>
  <si>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</si>
  <si>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</si>
  <si>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</si>
  <si>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</si>
  <si>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</si>
  <si>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</si>
  <si>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</si>
  <si>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</si>
  <si>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</si>
  <si>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</si>
  <si>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</si>
  <si>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</si>
  <si>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</si>
  <si>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</si>
  <si>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</si>
  <si>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</si>
  <si>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</si>
  <si>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</si>
  <si>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</si>
  <si>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</si>
  <si>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</si>
  <si>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</si>
  <si>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</si>
  <si>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</si>
  <si>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</si>
  <si>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</si>
  <si>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</si>
  <si>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</si>
  <si>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</si>
  <si>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</si>
  <si>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</si>
  <si>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</si>
  <si>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</si>
  <si>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</si>
  <si>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</si>
  <si>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</si>
  <si>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</si>
  <si>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</si>
  <si>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</si>
  <si>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</si>
  <si>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</si>
  <si>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</si>
  <si>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</si>
  <si>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</si>
  <si>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</si>
  <si>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</si>
  <si>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</si>
  <si>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</si>
  <si>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</si>
  <si>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</si>
  <si>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</si>
  <si>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</si>
  <si>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</si>
  <si>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</si>
  <si>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</si>
  <si>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</si>
  <si>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</si>
  <si>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</si>
  <si>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</si>
  <si>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</si>
  <si>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</si>
  <si>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</si>
  <si>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</si>
  <si>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</si>
  <si>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</si>
  <si>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</si>
  <si>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</si>
  <si>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</si>
  <si>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</si>
  <si>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</si>
  <si>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</si>
  <si>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</si>
  <si>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</si>
  <si>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</si>
  <si>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</si>
  <si>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</si>
  <si>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</si>
  <si>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</si>
  <si>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</si>
  <si>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</si>
  <si>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</si>
  <si>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</si>
  <si>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</si>
  <si>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</si>
  <si>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</si>
  <si>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</si>
  <si>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</si>
  <si>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</si>
  <si>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</si>
  <si>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</si>
  <si>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</si>
  <si>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</si>
  <si>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</si>
  <si>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</si>
  <si>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</si>
  <si>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</si>
  <si>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</si>
  <si>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</si>
  <si>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t>
    <phoneticPr fontId="5"/>
  </si>
  <si>
    <t>(Ｆ)</t>
    <phoneticPr fontId="5"/>
  </si>
  <si>
    <t>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</si>
  <si>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</si>
  <si>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</si>
  <si>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</si>
  <si>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</si>
  <si>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</si>
  <si>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</si>
  <si>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</si>
  <si>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</si>
  <si>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</si>
  <si>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</si>
  <si>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</si>
  <si>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</si>
  <si>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</si>
  <si>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</si>
  <si>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</si>
  <si>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</si>
  <si>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</si>
  <si>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</si>
  <si>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</si>
  <si>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</si>
  <si>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</si>
  <si>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</si>
  <si>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</si>
  <si>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</si>
  <si>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</si>
  <si>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</si>
  <si>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</si>
  <si>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</si>
  <si>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</si>
  <si>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</si>
  <si>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</si>
  <si>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</si>
  <si>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</si>
  <si>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</si>
  <si>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</si>
  <si>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</si>
  <si>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</si>
  <si>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</si>
  <si>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</si>
  <si>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</si>
  <si>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</si>
  <si>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</si>
  <si>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</si>
  <si>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</si>
  <si>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</si>
  <si>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</si>
  <si>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</si>
  <si>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</si>
  <si>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</si>
  <si>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</si>
  <si>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</si>
  <si>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</si>
  <si>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</si>
  <si>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</si>
  <si>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</si>
  <si>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</si>
  <si>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</si>
  <si>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</si>
  <si>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</si>
  <si>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</si>
  <si>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</si>
  <si>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</si>
  <si>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</si>
  <si>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</si>
  <si>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</si>
  <si>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</si>
  <si>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</si>
  <si>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</si>
  <si>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</si>
  <si>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</si>
  <si>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</si>
  <si>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</si>
  <si>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</si>
  <si>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</si>
  <si>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</si>
  <si>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</si>
  <si>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</si>
  <si>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</si>
  <si>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</si>
  <si>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</si>
  <si>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</si>
  <si>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</si>
  <si>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</si>
  <si>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</si>
  <si>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</si>
  <si>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</si>
  <si>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6.59</t>
  </si>
  <si>
    <t>水道事業会計</t>
  </si>
  <si>
    <t>一般会計</t>
  </si>
  <si>
    <t>下水道事業会計</t>
  </si>
  <si>
    <t>国民健康保険特別会計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</si>
  <si>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</si>
  <si>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</si>
  <si>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</si>
  <si>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</si>
  <si>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</si>
  <si>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</si>
  <si>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</si>
  <si>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</si>
  <si>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</si>
  <si>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宅地造成事業（その他造成）</t>
    <rPh sb="0" eb="2">
      <t>タクチ</t>
    </rPh>
    <rPh sb="2" eb="4">
      <t>ゾウセイ</t>
    </rPh>
    <rPh sb="4" eb="6">
      <t>ジギョウ</t>
    </rPh>
    <rPh sb="9" eb="10">
      <t>タ</t>
    </rPh>
    <rPh sb="10" eb="12">
      <t>ゾウセイ</t>
    </rPh>
    <phoneticPr fontId="2"/>
  </si>
  <si>
    <t>-</t>
    <phoneticPr fontId="2"/>
  </si>
  <si>
    <t>-</t>
    <phoneticPr fontId="2"/>
  </si>
  <si>
    <t>-</t>
    <phoneticPr fontId="2"/>
  </si>
  <si>
    <t>-</t>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</si>
  <si>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</si>
  <si>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</si>
  <si>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倉浜衛生施設組合</t>
    <rPh sb="0" eb="2">
      <t>クラハマ</t>
    </rPh>
    <rPh sb="2" eb="4">
      <t>エイセイ</t>
    </rPh>
    <rPh sb="4" eb="6">
      <t>シセツ</t>
    </rPh>
    <rPh sb="6" eb="8">
      <t>クミアイ</t>
    </rPh>
    <phoneticPr fontId="2"/>
  </si>
  <si>
    <t>中部広域市町村圏事務組合（一般会計）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2"/>
  </si>
  <si>
    <t>中部広域市町村圏事務組合（特別会計）</t>
    <rPh sb="0" eb="2">
      <t>チュウブ</t>
    </rPh>
    <rPh sb="2" eb="4">
      <t>コウイキ</t>
    </rPh>
    <rPh sb="4" eb="7">
      <t>シチョウソン</t>
    </rPh>
    <rPh sb="7" eb="8">
      <t>ケン</t>
    </rPh>
    <rPh sb="8" eb="10">
      <t>ジム</t>
    </rPh>
    <rPh sb="10" eb="12">
      <t>クミアイ</t>
    </rPh>
    <rPh sb="13" eb="15">
      <t>トクベツ</t>
    </rPh>
    <rPh sb="15" eb="17">
      <t>カイケイ</t>
    </rPh>
    <phoneticPr fontId="2"/>
  </si>
  <si>
    <t>沖縄県市町村総合事務組合</t>
    <rPh sb="0" eb="3">
      <t>オキナワケン</t>
    </rPh>
    <rPh sb="3" eb="6">
      <t>シチョウソン</t>
    </rPh>
    <rPh sb="6" eb="8">
      <t>ソウゴウ</t>
    </rPh>
    <rPh sb="8" eb="10">
      <t>ジム</t>
    </rPh>
    <rPh sb="10" eb="12">
      <t>クミアイ</t>
    </rPh>
    <phoneticPr fontId="2"/>
  </si>
  <si>
    <t>比謝川行政事務組合（一般会計）</t>
    <rPh sb="0" eb="3">
      <t>ヒジャガワ</t>
    </rPh>
    <rPh sb="3" eb="5">
      <t>ギョウセイ</t>
    </rPh>
    <rPh sb="5" eb="7">
      <t>ジム</t>
    </rPh>
    <rPh sb="7" eb="9">
      <t>クミアイ</t>
    </rPh>
    <rPh sb="10" eb="12">
      <t>イッパン</t>
    </rPh>
    <rPh sb="12" eb="14">
      <t>カイケイ</t>
    </rPh>
    <phoneticPr fontId="2"/>
  </si>
  <si>
    <t>比謝川行政事務組合（特別会計）</t>
    <rPh sb="0" eb="3">
      <t>ヒジャガワ</t>
    </rPh>
    <rPh sb="3" eb="5">
      <t>ギョウセイ</t>
    </rPh>
    <rPh sb="5" eb="7">
      <t>ジム</t>
    </rPh>
    <rPh sb="7" eb="9">
      <t>クミアイ</t>
    </rPh>
    <rPh sb="10" eb="12">
      <t>トクベツ</t>
    </rPh>
    <rPh sb="12" eb="14">
      <t>カイケイ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</si>
  <si>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</si>
  <si>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</si>
  <si>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</si>
  <si>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t>
    <phoneticPr fontId="2"/>
  </si>
  <si>
    <t>-</t>
    <phoneticPr fontId="2"/>
  </si>
  <si>
    <t>-</t>
    <phoneticPr fontId="2"/>
  </si>
  <si>
    <t>一般社団法人　北谷地域振興センター</t>
    <rPh sb="0" eb="2">
      <t>イッパン</t>
    </rPh>
    <rPh sb="2" eb="4">
      <t>シャダン</t>
    </rPh>
    <rPh sb="4" eb="6">
      <t>ホウジン</t>
    </rPh>
    <rPh sb="7" eb="9">
      <t>チャタン</t>
    </rPh>
    <rPh sb="9" eb="11">
      <t>チイキ</t>
    </rPh>
    <rPh sb="11" eb="13">
      <t>シンコウ</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</si>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</sst>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xmlns:c16r2="http://schemas.microsoft.com/office/drawing/2015/06/chart">
            <c:ext xmlns:c16="http://schemas.microsoft.com/office/drawing/2014/chart" uri="{C3380CC4-5D6E-409C-BE32-E72D297353CC}">
              <c16:uniqueId val="{00000000-0420-4FE9-A296-15358B49EE3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131944</c:v>
                </c:pt>
                <c:pt idx="1">
                  <c:v>86098</c:v>
                </c:pt>
                <c:pt idx="2">
                  <c:v>73625</c:v>
                </c:pt>
                <c:pt idx="3">
                  <c:v>107467</c:v>
                </c:pt>
                <c:pt idx="4">
                  <c:v>85606</c:v>
                </c:pt>
              </c:numCache>
            </c:numRef>
          </c:val>
          <c:smooth val="0"/>
          <c:extLst xmlns:c16r2="http://schemas.microsoft.com/office/drawing/2015/06/chart">
            <c:ext xmlns:c16="http://schemas.microsoft.com/office/drawing/2014/chart" uri="{C3380CC4-5D6E-409C-BE32-E72D297353CC}">
              <c16:uniqueId val="{00000001-0420-4FE9-A296-15358B49EE30}"/>
            </c:ext>
          </c:extLst>
        </c:ser>
        <c:dLbls>
          <c:showLegendKey val="0"/>
          <c:showVal val="0"/>
          <c:showCatName val="0"/>
          <c:showSerName val="0"/>
          <c:showPercent val="0"/>
          <c:showBubbleSize val="0"/>
        </c:dLbls>
        <c:marker val="1"/>
        <c:smooth val="0"/>
        <c:axId val="158005352"/>
        <c:axId val="158005736"/>
      </c:lineChart>
      <c:catAx>
        <c:axId val="1580053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005736"/>
        <c:crosses val="autoZero"/>
        <c:auto val="1"/>
        <c:lblAlgn val="ctr"/>
        <c:lblOffset val="100"/>
        <c:tickLblSkip val="1"/>
        <c:tickMarkSkip val="1"/>
        <c:noMultiLvlLbl val="0"/>
      </c:catAx>
      <c:valAx>
        <c:axId val="15800573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005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2.84</c:v>
                </c:pt>
                <c:pt idx="1">
                  <c:v>5.57</c:v>
                </c:pt>
                <c:pt idx="2">
                  <c:v>7.02</c:v>
                </c:pt>
                <c:pt idx="3">
                  <c:v>8.89</c:v>
                </c:pt>
                <c:pt idx="4">
                  <c:v>9.56</c:v>
                </c:pt>
              </c:numCache>
            </c:numRef>
          </c:val>
          <c:extLst xmlns:c16r2="http://schemas.microsoft.com/office/drawing/2015/06/chart">
            <c:ext xmlns:c16="http://schemas.microsoft.com/office/drawing/2014/chart" uri="{C3380CC4-5D6E-409C-BE32-E72D297353CC}">
              <c16:uniqueId val="{00000000-A10C-4FAA-92A5-7B84481BEE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33.53</c:v>
                </c:pt>
                <c:pt idx="1">
                  <c:v>35.520000000000003</c:v>
                </c:pt>
                <c:pt idx="2">
                  <c:v>43.68</c:v>
                </c:pt>
                <c:pt idx="3">
                  <c:v>51.75</c:v>
                </c:pt>
                <c:pt idx="4">
                  <c:v>52.94</c:v>
                </c:pt>
              </c:numCache>
            </c:numRef>
          </c:val>
          <c:extLst xmlns:c16r2="http://schemas.microsoft.com/office/drawing/2015/06/chart">
            <c:ext xmlns:c16="http://schemas.microsoft.com/office/drawing/2014/chart" uri="{C3380CC4-5D6E-409C-BE32-E72D297353CC}">
              <c16:uniqueId val="{00000001-A10C-4FAA-92A5-7B84481BEE08}"/>
            </c:ext>
          </c:extLst>
        </c:ser>
        <c:dLbls>
          <c:showLegendKey val="0"/>
          <c:showVal val="0"/>
          <c:showCatName val="0"/>
          <c:showSerName val="0"/>
          <c:showPercent val="0"/>
          <c:showBubbleSize val="0"/>
        </c:dLbls>
        <c:gapWidth val="250"/>
        <c:overlap val="100"/>
        <c:axId val="389852904"/>
        <c:axId val="389784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-6.59</c:v>
                </c:pt>
                <c:pt idx="1">
                  <c:v>4.95</c:v>
                </c:pt>
                <c:pt idx="2">
                  <c:v>10.55</c:v>
                </c:pt>
                <c:pt idx="3">
                  <c:v>10.08</c:v>
                </c:pt>
                <c:pt idx="4">
                  <c:v>4.62</c:v>
                </c:pt>
              </c:numCache>
            </c:numRef>
          </c:val>
          <c:smooth val="0"/>
          <c:extLst xmlns:c16r2="http://schemas.microsoft.com/office/drawing/2015/06/chart">
            <c:ext xmlns:c16="http://schemas.microsoft.com/office/drawing/2014/chart" uri="{C3380CC4-5D6E-409C-BE32-E72D297353CC}">
              <c16:uniqueId val="{00000002-A10C-4FAA-92A5-7B84481BEE08}"/>
            </c:ext>
          </c:extLst>
        </c:ser>
        <c:dLbls>
          <c:showLegendKey val="0"/>
          <c:showVal val="0"/>
          <c:showCatName val="0"/>
          <c:showSerName val="0"/>
          <c:showPercent val="0"/>
          <c:showBubbleSize val="0"/>
        </c:dLbls>
        <c:marker val="1"/>
        <c:smooth val="0"/>
        <c:axId val="389852904"/>
        <c:axId val="389784720"/>
      </c:lineChart>
      <c:catAx>
        <c:axId val="389852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9784720"/>
        <c:crosses val="autoZero"/>
        <c:auto val="1"/>
        <c:lblAlgn val="ctr"/>
        <c:lblOffset val="100"/>
        <c:tickLblSkip val="1"/>
        <c:tickMarkSkip val="1"/>
        <c:noMultiLvlLbl val="0"/>
      </c:catAx>
      <c:valAx>
        <c:axId val="389784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852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2.75</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EC2-4069-994B-D9321975349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EC2-4069-994B-D9321975349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EC2-4069-994B-D9321975349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DEC2-4069-994B-D9321975349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DEC2-4069-994B-D9321975349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0.03</c:v>
                </c:pt>
                <c:pt idx="2">
                  <c:v>#N/A</c:v>
                </c:pt>
                <c:pt idx="3">
                  <c:v>0.04</c:v>
                </c:pt>
                <c:pt idx="4">
                  <c:v>#N/A</c:v>
                </c:pt>
                <c:pt idx="5">
                  <c:v>0.04</c:v>
                </c:pt>
                <c:pt idx="6">
                  <c:v>#N/A</c:v>
                </c:pt>
                <c:pt idx="7">
                  <c:v>0.01</c:v>
                </c:pt>
                <c:pt idx="8">
                  <c:v>#N/A</c:v>
                </c:pt>
                <c:pt idx="9">
                  <c:v>0.04</c:v>
                </c:pt>
              </c:numCache>
            </c:numRef>
          </c:val>
          <c:extLst xmlns:c16r2="http://schemas.microsoft.com/office/drawing/2015/06/chart">
            <c:ext xmlns:c16="http://schemas.microsoft.com/office/drawing/2014/chart" uri="{C3380CC4-5D6E-409C-BE32-E72D297353CC}">
              <c16:uniqueId val="{00000005-DEC2-4069-994B-D9321975349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5.22</c:v>
                </c:pt>
                <c:pt idx="2">
                  <c:v>#N/A</c:v>
                </c:pt>
                <c:pt idx="3">
                  <c:v>4.5</c:v>
                </c:pt>
                <c:pt idx="4">
                  <c:v>#N/A</c:v>
                </c:pt>
                <c:pt idx="5">
                  <c:v>0.45</c:v>
                </c:pt>
                <c:pt idx="6">
                  <c:v>#N/A</c:v>
                </c:pt>
                <c:pt idx="7">
                  <c:v>0.18</c:v>
                </c:pt>
                <c:pt idx="8">
                  <c:v>#N/A</c:v>
                </c:pt>
                <c:pt idx="9">
                  <c:v>0.75</c:v>
                </c:pt>
              </c:numCache>
            </c:numRef>
          </c:val>
          <c:extLst xmlns:c16r2="http://schemas.microsoft.com/office/drawing/2015/06/chart">
            <c:ext xmlns:c16="http://schemas.microsoft.com/office/drawing/2014/chart" uri="{C3380CC4-5D6E-409C-BE32-E72D297353CC}">
              <c16:uniqueId val="{00000006-DEC2-4069-994B-D9321975349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#N/A</c:v>
                </c:pt>
                <c:pt idx="3">
                  <c:v>1.84</c:v>
                </c:pt>
                <c:pt idx="4">
                  <c:v>#N/A</c:v>
                </c:pt>
                <c:pt idx="5">
                  <c:v>1.95</c:v>
                </c:pt>
                <c:pt idx="6">
                  <c:v>#N/A</c:v>
                </c:pt>
                <c:pt idx="7">
                  <c:v>3.34</c:v>
                </c:pt>
                <c:pt idx="8">
                  <c:v>#N/A</c:v>
                </c:pt>
                <c:pt idx="9">
                  <c:v>3.57</c:v>
                </c:pt>
              </c:numCache>
            </c:numRef>
          </c:val>
          <c:extLst xmlns:c16r2="http://schemas.microsoft.com/office/drawing/2015/06/chart">
            <c:ext xmlns:c16="http://schemas.microsoft.com/office/drawing/2014/chart" uri="{C3380CC4-5D6E-409C-BE32-E72D297353CC}">
              <c16:uniqueId val="{00000007-DEC2-4069-994B-D9321975349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2.89</c:v>
                </c:pt>
                <c:pt idx="2">
                  <c:v>#N/A</c:v>
                </c:pt>
                <c:pt idx="3">
                  <c:v>5.79</c:v>
                </c:pt>
                <c:pt idx="4">
                  <c:v>#N/A</c:v>
                </c:pt>
                <c:pt idx="5">
                  <c:v>7.24</c:v>
                </c:pt>
                <c:pt idx="6">
                  <c:v>#N/A</c:v>
                </c:pt>
                <c:pt idx="7">
                  <c:v>9.0500000000000007</c:v>
                </c:pt>
                <c:pt idx="8">
                  <c:v>#N/A</c:v>
                </c:pt>
                <c:pt idx="9">
                  <c:v>9.86</c:v>
                </c:pt>
              </c:numCache>
            </c:numRef>
          </c:val>
          <c:extLst xmlns:c16r2="http://schemas.microsoft.com/office/drawing/2015/06/chart">
            <c:ext xmlns:c16="http://schemas.microsoft.com/office/drawing/2014/chart" uri="{C3380CC4-5D6E-409C-BE32-E72D297353CC}">
              <c16:uniqueId val="{00000008-DEC2-4069-994B-D9321975349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34.979999999999997</c:v>
                </c:pt>
                <c:pt idx="2">
                  <c:v>#N/A</c:v>
                </c:pt>
                <c:pt idx="3">
                  <c:v>36.06</c:v>
                </c:pt>
                <c:pt idx="4">
                  <c:v>#N/A</c:v>
                </c:pt>
                <c:pt idx="5">
                  <c:v>35.74</c:v>
                </c:pt>
                <c:pt idx="6">
                  <c:v>#N/A</c:v>
                </c:pt>
                <c:pt idx="7">
                  <c:v>36.97</c:v>
                </c:pt>
                <c:pt idx="8">
                  <c:v>#N/A</c:v>
                </c:pt>
                <c:pt idx="9">
                  <c:v>35.619999999999997</c:v>
                </c:pt>
              </c:numCache>
            </c:numRef>
          </c:val>
          <c:extLst xmlns:c16r2="http://schemas.microsoft.com/office/drawing/2015/06/chart">
            <c:ext xmlns:c16="http://schemas.microsoft.com/office/drawing/2014/chart" uri="{C3380CC4-5D6E-409C-BE32-E72D297353CC}">
              <c16:uniqueId val="{00000009-DEC2-4069-994B-D93219753491}"/>
            </c:ext>
          </c:extLst>
        </c:ser>
        <c:dLbls>
          <c:showLegendKey val="0"/>
          <c:showVal val="0"/>
          <c:showCatName val="0"/>
          <c:showSerName val="0"/>
          <c:showPercent val="0"/>
          <c:showBubbleSize val="0"/>
        </c:dLbls>
        <c:gapWidth val="150"/>
        <c:overlap val="100"/>
        <c:axId val="386579464"/>
        <c:axId val="361700472"/>
      </c:barChart>
      <c:catAx>
        <c:axId val="386579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1700472"/>
        <c:crosses val="autoZero"/>
        <c:auto val="1"/>
        <c:lblAlgn val="ctr"/>
        <c:lblOffset val="100"/>
        <c:tickLblSkip val="1"/>
        <c:tickMarkSkip val="1"/>
        <c:noMultiLvlLbl val="0"/>
      </c:catAx>
      <c:valAx>
        <c:axId val="361700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6579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722</c:v>
                </c:pt>
                <c:pt idx="5">
                  <c:v>732</c:v>
                </c:pt>
                <c:pt idx="8">
                  <c:v>739</c:v>
                </c:pt>
                <c:pt idx="11">
                  <c:v>735</c:v>
                </c:pt>
                <c:pt idx="14">
                  <c:v>744</c:v>
                </c:pt>
              </c:numCache>
            </c:numRef>
          </c:val>
          <c:extLst xmlns:c16r2="http://schemas.microsoft.com/office/drawing/2015/06/chart">
            <c:ext xmlns:c16="http://schemas.microsoft.com/office/drawing/2014/chart" uri="{C3380CC4-5D6E-409C-BE32-E72D297353CC}">
              <c16:uniqueId val="{00000000-9F1F-4D70-801A-C695F5EE73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F1F-4D70-801A-C695F5EE73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9F1F-4D70-801A-C695F5EE73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112</c:v>
                </c:pt>
                <c:pt idx="3">
                  <c:v>108</c:v>
                </c:pt>
                <c:pt idx="6">
                  <c:v>115</c:v>
                </c:pt>
                <c:pt idx="9">
                  <c:v>126</c:v>
                </c:pt>
                <c:pt idx="12">
                  <c:v>135</c:v>
                </c:pt>
              </c:numCache>
            </c:numRef>
          </c:val>
          <c:extLst xmlns:c16r2="http://schemas.microsoft.com/office/drawing/2015/06/chart">
            <c:ext xmlns:c16="http://schemas.microsoft.com/office/drawing/2014/chart" uri="{C3380CC4-5D6E-409C-BE32-E72D297353CC}">
              <c16:uniqueId val="{00000003-9F1F-4D70-801A-C695F5EE73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95</c:v>
                </c:pt>
                <c:pt idx="3">
                  <c:v>35</c:v>
                </c:pt>
                <c:pt idx="6">
                  <c:v>49</c:v>
                </c:pt>
                <c:pt idx="9">
                  <c:v>69</c:v>
                </c:pt>
                <c:pt idx="12">
                  <c:v>44</c:v>
                </c:pt>
              </c:numCache>
            </c:numRef>
          </c:val>
          <c:extLst xmlns:c16r2="http://schemas.microsoft.com/office/drawing/2015/06/chart">
            <c:ext xmlns:c16="http://schemas.microsoft.com/office/drawing/2014/chart" uri="{C3380CC4-5D6E-409C-BE32-E72D297353CC}">
              <c16:uniqueId val="{00000004-9F1F-4D70-801A-C695F5EE73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F1F-4D70-801A-C695F5EE73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F1F-4D70-801A-C695F5EE73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806</c:v>
                </c:pt>
                <c:pt idx="3">
                  <c:v>783</c:v>
                </c:pt>
                <c:pt idx="6">
                  <c:v>776</c:v>
                </c:pt>
                <c:pt idx="9">
                  <c:v>818</c:v>
                </c:pt>
                <c:pt idx="12">
                  <c:v>874</c:v>
                </c:pt>
              </c:numCache>
            </c:numRef>
          </c:val>
          <c:extLst xmlns:c16r2="http://schemas.microsoft.com/office/drawing/2015/06/chart">
            <c:ext xmlns:c16="http://schemas.microsoft.com/office/drawing/2014/chart" uri="{C3380CC4-5D6E-409C-BE32-E72D297353CC}">
              <c16:uniqueId val="{00000007-9F1F-4D70-801A-C695F5EE7399}"/>
            </c:ext>
          </c:extLst>
        </c:ser>
        <c:dLbls>
          <c:showLegendKey val="0"/>
          <c:showVal val="0"/>
          <c:showCatName val="0"/>
          <c:showSerName val="0"/>
          <c:showPercent val="0"/>
          <c:showBubbleSize val="0"/>
        </c:dLbls>
        <c:gapWidth val="100"/>
        <c:overlap val="100"/>
        <c:axId val="361700080"/>
        <c:axId val="361701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291</c:v>
                </c:pt>
                <c:pt idx="2">
                  <c:v>#N/A</c:v>
                </c:pt>
                <c:pt idx="3">
                  <c:v>#N/A</c:v>
                </c:pt>
                <c:pt idx="4">
                  <c:v>194</c:v>
                </c:pt>
                <c:pt idx="5">
                  <c:v>#N/A</c:v>
                </c:pt>
                <c:pt idx="6">
                  <c:v>#N/A</c:v>
                </c:pt>
                <c:pt idx="7">
                  <c:v>201</c:v>
                </c:pt>
                <c:pt idx="8">
                  <c:v>#N/A</c:v>
                </c:pt>
                <c:pt idx="9">
                  <c:v>#N/A</c:v>
                </c:pt>
                <c:pt idx="10">
                  <c:v>278</c:v>
                </c:pt>
                <c:pt idx="11">
                  <c:v>#N/A</c:v>
                </c:pt>
                <c:pt idx="12">
                  <c:v>#N/A</c:v>
                </c:pt>
                <c:pt idx="13">
                  <c:v>309</c:v>
                </c:pt>
                <c:pt idx="14">
                  <c:v>#N/A</c:v>
                </c:pt>
              </c:numCache>
            </c:numRef>
          </c:val>
          <c:smooth val="0"/>
          <c:extLst xmlns:c16r2="http://schemas.microsoft.com/office/drawing/2015/06/chart">
            <c:ext xmlns:c16="http://schemas.microsoft.com/office/drawing/2014/chart" uri="{C3380CC4-5D6E-409C-BE32-E72D297353CC}">
              <c16:uniqueId val="{00000008-9F1F-4D70-801A-C695F5EE7399}"/>
            </c:ext>
          </c:extLst>
        </c:ser>
        <c:dLbls>
          <c:showLegendKey val="0"/>
          <c:showVal val="0"/>
          <c:showCatName val="0"/>
          <c:showSerName val="0"/>
          <c:showPercent val="0"/>
          <c:showBubbleSize val="0"/>
        </c:dLbls>
        <c:marker val="1"/>
        <c:smooth val="0"/>
        <c:axId val="361700080"/>
        <c:axId val="361701256"/>
      </c:lineChart>
      <c:catAx>
        <c:axId val="361700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1701256"/>
        <c:crosses val="autoZero"/>
        <c:auto val="1"/>
        <c:lblAlgn val="ctr"/>
        <c:lblOffset val="100"/>
        <c:tickLblSkip val="1"/>
        <c:tickMarkSkip val="1"/>
        <c:noMultiLvlLbl val="0"/>
      </c:catAx>
      <c:valAx>
        <c:axId val="361701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700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6932</c:v>
                </c:pt>
                <c:pt idx="5">
                  <c:v>7098</c:v>
                </c:pt>
                <c:pt idx="8">
                  <c:v>7382</c:v>
                </c:pt>
                <c:pt idx="11">
                  <c:v>7731</c:v>
                </c:pt>
                <c:pt idx="14">
                  <c:v>7764</c:v>
                </c:pt>
              </c:numCache>
            </c:numRef>
          </c:val>
          <c:extLst xmlns:c16r2="http://schemas.microsoft.com/office/drawing/2015/06/chart">
            <c:ext xmlns:c16="http://schemas.microsoft.com/office/drawing/2014/chart" uri="{C3380CC4-5D6E-409C-BE32-E72D297353CC}">
              <c16:uniqueId val="{00000000-3F68-485E-9556-162A9BC97C4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827</c:v>
                </c:pt>
                <c:pt idx="5">
                  <c:v>668</c:v>
                </c:pt>
                <c:pt idx="8">
                  <c:v>510</c:v>
                </c:pt>
                <c:pt idx="11">
                  <c:v>351</c:v>
                </c:pt>
                <c:pt idx="14">
                  <c:v>193</c:v>
                </c:pt>
              </c:numCache>
            </c:numRef>
          </c:val>
          <c:extLst xmlns:c16r2="http://schemas.microsoft.com/office/drawing/2015/06/chart">
            <c:ext xmlns:c16="http://schemas.microsoft.com/office/drawing/2014/chart" uri="{C3380CC4-5D6E-409C-BE32-E72D297353CC}">
              <c16:uniqueId val="{00000001-3F68-485E-9556-162A9BC97C4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7161</c:v>
                </c:pt>
                <c:pt idx="5">
                  <c:v>6603</c:v>
                </c:pt>
                <c:pt idx="8">
                  <c:v>8204</c:v>
                </c:pt>
                <c:pt idx="11">
                  <c:v>7919</c:v>
                </c:pt>
                <c:pt idx="14">
                  <c:v>8191</c:v>
                </c:pt>
              </c:numCache>
            </c:numRef>
          </c:val>
          <c:extLst xmlns:c16r2="http://schemas.microsoft.com/office/drawing/2015/06/chart">
            <c:ext xmlns:c16="http://schemas.microsoft.com/office/drawing/2014/chart" uri="{C3380CC4-5D6E-409C-BE32-E72D297353CC}">
              <c16:uniqueId val="{00000002-3F68-485E-9556-162A9BC97C4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F68-485E-9556-162A9BC97C4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F68-485E-9556-162A9BC97C4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F68-485E-9556-162A9BC97C4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475</c:v>
                </c:pt>
                <c:pt idx="3">
                  <c:v>336</c:v>
                </c:pt>
                <c:pt idx="6">
                  <c:v>319</c:v>
                </c:pt>
                <c:pt idx="9">
                  <c:v>279</c:v>
                </c:pt>
                <c:pt idx="12">
                  <c:v>162</c:v>
                </c:pt>
              </c:numCache>
            </c:numRef>
          </c:val>
          <c:extLst xmlns:c16r2="http://schemas.microsoft.com/office/drawing/2015/06/chart">
            <c:ext xmlns:c16="http://schemas.microsoft.com/office/drawing/2014/chart" uri="{C3380CC4-5D6E-409C-BE32-E72D297353CC}">
              <c16:uniqueId val="{00000006-3F68-485E-9556-162A9BC97C4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727</c:v>
                </c:pt>
                <c:pt idx="3">
                  <c:v>647</c:v>
                </c:pt>
                <c:pt idx="6">
                  <c:v>556</c:v>
                </c:pt>
                <c:pt idx="9">
                  <c:v>492</c:v>
                </c:pt>
                <c:pt idx="12">
                  <c:v>492</c:v>
                </c:pt>
              </c:numCache>
            </c:numRef>
          </c:val>
          <c:extLst xmlns:c16r2="http://schemas.microsoft.com/office/drawing/2015/06/chart">
            <c:ext xmlns:c16="http://schemas.microsoft.com/office/drawing/2014/chart" uri="{C3380CC4-5D6E-409C-BE32-E72D297353CC}">
              <c16:uniqueId val="{00000007-3F68-485E-9556-162A9BC97C4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1420</c:v>
                </c:pt>
                <c:pt idx="3">
                  <c:v>1147</c:v>
                </c:pt>
                <c:pt idx="6">
                  <c:v>900</c:v>
                </c:pt>
                <c:pt idx="9">
                  <c:v>590</c:v>
                </c:pt>
                <c:pt idx="12">
                  <c:v>587</c:v>
                </c:pt>
              </c:numCache>
            </c:numRef>
          </c:val>
          <c:extLst xmlns:c16r2="http://schemas.microsoft.com/office/drawing/2015/06/chart">
            <c:ext xmlns:c16="http://schemas.microsoft.com/office/drawing/2014/chart" uri="{C3380CC4-5D6E-409C-BE32-E72D297353CC}">
              <c16:uniqueId val="{00000008-3F68-485E-9556-162A9BC97C4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1285</c:v>
                </c:pt>
                <c:pt idx="3">
                  <c:v>1107</c:v>
                </c:pt>
                <c:pt idx="6">
                  <c:v>898</c:v>
                </c:pt>
                <c:pt idx="9">
                  <c:v>631</c:v>
                </c:pt>
                <c:pt idx="12">
                  <c:v>462</c:v>
                </c:pt>
              </c:numCache>
            </c:numRef>
          </c:val>
          <c:extLst xmlns:c16r2="http://schemas.microsoft.com/office/drawing/2015/06/chart">
            <c:ext xmlns:c16="http://schemas.microsoft.com/office/drawing/2014/chart" uri="{C3380CC4-5D6E-409C-BE32-E72D297353CC}">
              <c16:uniqueId val="{00000009-3F68-485E-9556-162A9BC97C4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6621</c:v>
                </c:pt>
                <c:pt idx="3">
                  <c:v>6379</c:v>
                </c:pt>
                <c:pt idx="6">
                  <c:v>6568</c:v>
                </c:pt>
                <c:pt idx="9">
                  <c:v>6620</c:v>
                </c:pt>
                <c:pt idx="12">
                  <c:v>6327</c:v>
                </c:pt>
              </c:numCache>
            </c:numRef>
          </c:val>
          <c:extLst xmlns:c16r2="http://schemas.microsoft.com/office/drawing/2015/06/chart">
            <c:ext xmlns:c16="http://schemas.microsoft.com/office/drawing/2014/chart" uri="{C3380CC4-5D6E-409C-BE32-E72D297353CC}">
              <c16:uniqueId val="{0000000A-3F68-485E-9556-162A9BC97C4C}"/>
            </c:ext>
          </c:extLst>
        </c:ser>
        <c:dLbls>
          <c:showLegendKey val="0"/>
          <c:showVal val="0"/>
          <c:showCatName val="0"/>
          <c:showSerName val="0"/>
          <c:showPercent val="0"/>
          <c:showBubbleSize val="0"/>
        </c:dLbls>
        <c:gapWidth val="100"/>
        <c:overlap val="100"/>
        <c:axId val="391555200"/>
        <c:axId val="391559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3F68-485E-9556-162A9BC97C4C}"/>
            </c:ext>
          </c:extLst>
        </c:ser>
        <c:dLbls>
          <c:showLegendKey val="0"/>
          <c:showVal val="0"/>
          <c:showCatName val="0"/>
          <c:showSerName val="0"/>
          <c:showPercent val="0"/>
          <c:showBubbleSize val="0"/>
        </c:dLbls>
        <c:marker val="1"/>
        <c:smooth val="0"/>
        <c:axId val="391555200"/>
        <c:axId val="391559512"/>
      </c:lineChart>
      <c:catAx>
        <c:axId val="39155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1559512"/>
        <c:crosses val="autoZero"/>
        <c:auto val="1"/>
        <c:lblAlgn val="ctr"/>
        <c:lblOffset val="100"/>
        <c:tickLblSkip val="1"/>
        <c:tickMarkSkip val="1"/>
        <c:noMultiLvlLbl val="0"/>
      </c:catAx>
      <c:valAx>
        <c:axId val="391559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1555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3127</c:v>
                </c:pt>
                <c:pt idx="1">
                  <c:v>3714</c:v>
                </c:pt>
                <c:pt idx="2">
                  <c:v>3981</c:v>
                </c:pt>
              </c:numCache>
            </c:numRef>
          </c:val>
          <c:extLst xmlns:c16r2="http://schemas.microsoft.com/office/drawing/2015/06/chart">
            <c:ext xmlns:c16="http://schemas.microsoft.com/office/drawing/2014/chart" uri="{C3380CC4-5D6E-409C-BE32-E72D297353CC}">
              <c16:uniqueId val="{00000000-A1AE-4172-BF41-F062C1CAFA2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183</c:v>
                </c:pt>
                <c:pt idx="1">
                  <c:v>184</c:v>
                </c:pt>
                <c:pt idx="2">
                  <c:v>185</c:v>
                </c:pt>
              </c:numCache>
            </c:numRef>
          </c:val>
          <c:extLst xmlns:c16r2="http://schemas.microsoft.com/office/drawing/2015/06/chart">
            <c:ext xmlns:c16="http://schemas.microsoft.com/office/drawing/2014/chart" uri="{C3380CC4-5D6E-409C-BE32-E72D297353CC}">
              <c16:uniqueId val="{00000001-A1AE-4172-BF41-F062C1CAFA2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6284</c:v>
                </c:pt>
                <c:pt idx="1">
                  <c:v>5495</c:v>
                </c:pt>
                <c:pt idx="2">
                  <c:v>5520</c:v>
                </c:pt>
              </c:numCache>
            </c:numRef>
          </c:val>
          <c:extLst xmlns:c16r2="http://schemas.microsoft.com/office/drawing/2015/06/chart">
            <c:ext xmlns:c16="http://schemas.microsoft.com/office/drawing/2014/chart" uri="{C3380CC4-5D6E-409C-BE32-E72D297353CC}">
              <c16:uniqueId val="{00000002-A1AE-4172-BF41-F062C1CAFA2D}"/>
            </c:ext>
          </c:extLst>
        </c:ser>
        <c:dLbls>
          <c:showLegendKey val="0"/>
          <c:showVal val="0"/>
          <c:showCatName val="0"/>
          <c:showSerName val="0"/>
          <c:showPercent val="0"/>
          <c:showBubbleSize val="0"/>
        </c:dLbls>
        <c:gapWidth val="120"/>
        <c:overlap val="100"/>
        <c:axId val="391556376"/>
        <c:axId val="391553240"/>
      </c:barChart>
      <c:catAx>
        <c:axId val="391556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1553240"/>
        <c:crosses val="autoZero"/>
        <c:auto val="1"/>
        <c:lblAlgn val="ctr"/>
        <c:lblOffset val="100"/>
        <c:tickLblSkip val="1"/>
        <c:tickMarkSkip val="1"/>
        <c:noMultiLvlLbl val="0"/>
      </c:catAx>
      <c:valAx>
        <c:axId val="3915532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1556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規発行地方債の抑制に努めた結果、公債費は改善傾向が続いている。今後においては、大型整備事業における償還期間が短い地方債の償還が開始されることに伴い、一時的に元利償還金が増加するものと考えられる。動向を注視しつつ、適切な新規地方債の発行を行う。</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満期一括償還地方債の発行が無いことから利用無しである。</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の償還一部完了と債務負担行為設定事業の一部完了に伴い、将来負担額は減少している。また、充当可能財源等については、充当可能基金が増加したことにより増加傾向が続いている。そのため、将来負担比率については、横ばいで推移するものと考えられ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沖縄県北谷町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前年度決算に基づく剰余金の積立等により、財政調整基金が約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百万円増加したこと</a:t>
          </a:r>
          <a:r>
            <a:rPr kumimoji="1" lang="ja-JP" altLang="en-US" sz="1100">
              <a:solidFill>
                <a:schemeClr val="dk1"/>
              </a:solidFill>
              <a:effectLst/>
              <a:latin typeface="+mn-lt"/>
              <a:ea typeface="+mn-ea"/>
              <a:cs typeface="+mn-cs"/>
            </a:rPr>
            <a:t>等により</a:t>
          </a:r>
          <a:r>
            <a:rPr kumimoji="1" lang="ja-JP" altLang="ja-JP" sz="1100">
              <a:solidFill>
                <a:schemeClr val="dk1"/>
              </a:solidFill>
              <a:effectLst/>
              <a:latin typeface="+mn-lt"/>
              <a:ea typeface="+mn-ea"/>
              <a:cs typeface="+mn-cs"/>
            </a:rPr>
            <a:t>、基金全体として約</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「特定防衛施設周辺整備調整交付金事業基金」</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積立が行われて</a:t>
          </a:r>
          <a:r>
            <a:rPr kumimoji="1" lang="ja-JP" altLang="en-US" sz="1100">
              <a:solidFill>
                <a:schemeClr val="dk1"/>
              </a:solidFill>
              <a:effectLst/>
              <a:latin typeface="+mn-lt"/>
              <a:ea typeface="+mn-ea"/>
              <a:cs typeface="+mn-cs"/>
            </a:rPr>
            <a:t>きたが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当該事業の進捗に伴い減少していく見込みである。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・特定防衛施設周辺整備調整交付金事業基金：防衛施設周辺の生活環境の整備等に関する法律第</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条第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項に規定する特定防衛施設周辺整備調整交付金を財源として防衛施設周辺の生活環境の整備等に関する法律施行令第</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条に規定する公共用の施設の整備又はその他の生活環境の改善若しくは開発の円滑な実施に寄与する事業として学校給食センター</a:t>
          </a:r>
          <a:r>
            <a:rPr kumimoji="1" lang="ja-JP" altLang="en-US" sz="1100">
              <a:solidFill>
                <a:schemeClr val="dk1"/>
              </a:solidFill>
              <a:effectLst/>
              <a:latin typeface="+mn-lt"/>
              <a:ea typeface="+mn-ea"/>
              <a:cs typeface="+mn-cs"/>
            </a:rPr>
            <a:t>及び博物館（展示制作部分）</a:t>
          </a:r>
          <a:r>
            <a:rPr kumimoji="1" lang="ja-JP" altLang="ja-JP" sz="1100">
              <a:solidFill>
                <a:schemeClr val="dk1"/>
              </a:solidFill>
              <a:effectLst/>
              <a:latin typeface="+mn-lt"/>
              <a:ea typeface="+mn-ea"/>
              <a:cs typeface="+mn-cs"/>
            </a:rPr>
            <a:t>を整備する。</a:t>
          </a:r>
          <a:endParaRPr lang="ja-JP" altLang="ja-JP" sz="1400">
            <a:effectLst/>
          </a:endParaRPr>
        </a:p>
        <a:p>
          <a:r>
            <a:rPr kumimoji="1" lang="ja-JP" altLang="ja-JP" sz="1100">
              <a:solidFill>
                <a:schemeClr val="dk1"/>
              </a:solidFill>
              <a:effectLst/>
              <a:latin typeface="+mn-lt"/>
              <a:ea typeface="+mn-ea"/>
              <a:cs typeface="+mn-cs"/>
            </a:rPr>
            <a:t>・特定駐留軍用地等内土地取得事業基金：沖縄県における駐留軍用地跡地の有効かつ適切な利用の推進に関する特別措置法第</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条第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項に規定する特定駐留軍用地及び同法第</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条の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項に規定する特定駐留軍用地跡地内における土地の取得を目的として、町が行う事業の費用の財源に充てる。。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・特定防衛施設周辺整備調整交付金事業基金：令和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年度に予定する学校給食センターの建設工事</a:t>
          </a:r>
          <a:r>
            <a:rPr kumimoji="1" lang="ja-JP" altLang="en-US" sz="1100">
              <a:solidFill>
                <a:schemeClr val="dk1"/>
              </a:solidFill>
              <a:effectLst/>
              <a:latin typeface="+mn-lt"/>
              <a:ea typeface="+mn-ea"/>
              <a:cs typeface="+mn-cs"/>
            </a:rPr>
            <a:t>及び博物館整備</a:t>
          </a:r>
          <a:r>
            <a:rPr kumimoji="1" lang="ja-JP" altLang="ja-JP" sz="1100">
              <a:solidFill>
                <a:schemeClr val="dk1"/>
              </a:solidFill>
              <a:effectLst/>
              <a:latin typeface="+mn-lt"/>
              <a:ea typeface="+mn-ea"/>
              <a:cs typeface="+mn-cs"/>
            </a:rPr>
            <a:t>のため、約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憶</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百万円積立てたことにより増加</a:t>
          </a:r>
          <a:endParaRPr lang="ja-JP" altLang="ja-JP" sz="1400">
            <a:effectLst/>
          </a:endParaRPr>
        </a:p>
        <a:p>
          <a:r>
            <a:rPr kumimoji="1" lang="ja-JP" altLang="ja-JP" sz="1100">
              <a:solidFill>
                <a:schemeClr val="dk1"/>
              </a:solidFill>
              <a:effectLst/>
              <a:latin typeface="+mn-lt"/>
              <a:ea typeface="+mn-ea"/>
              <a:cs typeface="+mn-cs"/>
            </a:rPr>
            <a:t>・特定駐留軍用地等内土地取得事業基金：事業の進捗に伴い、約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百万円繰入れしたことにより減少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・特定防衛施設周辺整備調整交付金事業基金：令和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年度に予定する学校給食センターの建設工事</a:t>
          </a:r>
          <a:r>
            <a:rPr kumimoji="1" lang="ja-JP" altLang="en-US" sz="1100">
              <a:solidFill>
                <a:schemeClr val="dk1"/>
              </a:solidFill>
              <a:effectLst/>
              <a:latin typeface="+mn-lt"/>
              <a:ea typeface="+mn-ea"/>
              <a:cs typeface="+mn-cs"/>
            </a:rPr>
            <a:t>及び博物館整備</a:t>
          </a:r>
          <a:r>
            <a:rPr kumimoji="1" lang="ja-JP" altLang="ja-JP" sz="1100">
              <a:solidFill>
                <a:schemeClr val="dk1"/>
              </a:solidFill>
              <a:effectLst/>
              <a:latin typeface="+mn-lt"/>
              <a:ea typeface="+mn-ea"/>
              <a:cs typeface="+mn-cs"/>
            </a:rPr>
            <a:t>のため、</a:t>
          </a:r>
          <a:r>
            <a:rPr kumimoji="1" lang="ja-JP" altLang="en-US" sz="1100">
              <a:solidFill>
                <a:schemeClr val="dk1"/>
              </a:solidFill>
              <a:effectLst/>
              <a:latin typeface="+mn-lt"/>
              <a:ea typeface="+mn-ea"/>
              <a:cs typeface="+mn-cs"/>
            </a:rPr>
            <a:t>事業費に合わせて繰入予定</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・特定駐留軍用地等内土地取得事業基金：</a:t>
          </a:r>
          <a:r>
            <a:rPr kumimoji="1" lang="ja-JP" altLang="en-US" sz="1100">
              <a:solidFill>
                <a:schemeClr val="dk1"/>
              </a:solidFill>
              <a:effectLst/>
              <a:latin typeface="+mn-lt"/>
              <a:ea typeface="+mn-ea"/>
              <a:cs typeface="+mn-cs"/>
            </a:rPr>
            <a:t>対象面積増に合わせて必要分を積み立てる予定</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前年度決算に基づく剰余金の積立等により、財政調整基金が約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百万円の増加</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短期的には</a:t>
          </a:r>
          <a:r>
            <a:rPr kumimoji="1" lang="en-US" altLang="ja-JP" sz="1100">
              <a:solidFill>
                <a:schemeClr val="dk1"/>
              </a:solidFill>
              <a:effectLst/>
              <a:latin typeface="+mn-lt"/>
              <a:ea typeface="+mn-ea"/>
              <a:cs typeface="+mn-cs"/>
            </a:rPr>
            <a:t>40</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円程度まで増加し、中長期的には扶助費等の増加</a:t>
          </a:r>
          <a:r>
            <a:rPr kumimoji="1" lang="ja-JP" altLang="en-US" sz="1100">
              <a:solidFill>
                <a:schemeClr val="dk1"/>
              </a:solidFill>
              <a:effectLst/>
              <a:latin typeface="+mn-lt"/>
              <a:ea typeface="+mn-ea"/>
              <a:cs typeface="+mn-cs"/>
            </a:rPr>
            <a:t>、公共施設維持管理費等の増加</a:t>
          </a:r>
          <a:r>
            <a:rPr kumimoji="1" lang="ja-JP" altLang="ja-JP" sz="1100">
              <a:solidFill>
                <a:schemeClr val="dk1"/>
              </a:solidFill>
              <a:effectLst/>
              <a:latin typeface="+mn-lt"/>
              <a:ea typeface="+mn-ea"/>
              <a:cs typeface="+mn-cs"/>
            </a:rPr>
            <a:t>により減少していく見込み。</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地方債の借入抑制に努めた結果、地方債残高は減少傾向にあり、現時点において、当該基金を取り崩す計画はない。将来にわたって健全な財政運営が行えるよう、基金の効率的な運用に努める。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28,850
28,051
13.93
19,635,554
18,551,360
718,915
7,520,923
6,327,084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近年は連続した伸びを見せ、類似団体内平均値を</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ポイント上回っている。米軍用地返還跡地開発に伴う固定資産税等の増収が見込まれていることから、今後も緩やかな伸びが期待できる。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76200</xdr:rowOff>
    </xdr:to>
    <xdr:cxnSp macro="">
      <xdr:nvCxnSpPr>
        <xdr:cNvPr id="69" name="直線コネクタ 68"/>
        <xdr:cNvCxnSpPr/>
      </xdr:nvCxnSpPr>
      <xdr:spPr>
        <a:xfrm flipV="1">
          <a:off x="4114800" y="70922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103011</xdr:rowOff>
    </xdr:to>
    <xdr:cxnSp macro="">
      <xdr:nvCxnSpPr>
        <xdr:cNvPr id="72" name="直線コネクタ 71"/>
        <xdr:cNvCxnSpPr/>
      </xdr:nvCxnSpPr>
      <xdr:spPr>
        <a:xfrm flipV="1">
          <a:off x="3225800" y="71056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103011</xdr:rowOff>
    </xdr:from>
    <xdr:to>
      <xdr:col>15</xdr:col>
      <xdr:colOff>82550</xdr:colOff>
      <xdr:row>41</xdr:row>
      <xdr:rowOff>129822</xdr:rowOff>
    </xdr:to>
    <xdr:cxnSp macro="">
      <xdr:nvCxnSpPr>
        <xdr:cNvPr id="75" name="直線コネクタ 74"/>
        <xdr:cNvCxnSpPr/>
      </xdr:nvCxnSpPr>
      <xdr:spPr>
        <a:xfrm flipV="1">
          <a:off x="2336800" y="713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129822</xdr:rowOff>
    </xdr:from>
    <xdr:to>
      <xdr:col>11</xdr:col>
      <xdr:colOff>31750</xdr:colOff>
      <xdr:row>41</xdr:row>
      <xdr:rowOff>156633</xdr:rowOff>
    </xdr:to>
    <xdr:cxnSp macro="">
      <xdr:nvCxnSpPr>
        <xdr:cNvPr id="78" name="直線コネクタ 77"/>
        <xdr:cNvCxnSpPr/>
      </xdr:nvCxnSpPr>
      <xdr:spPr>
        <a:xfrm flipV="1">
          <a:off x="1447800" y="71592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1" name="テキスト ボックス 90"/>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52211</xdr:rowOff>
    </xdr:from>
    <xdr:to>
      <xdr:col>15</xdr:col>
      <xdr:colOff>133350</xdr:colOff>
      <xdr:row>41</xdr:row>
      <xdr:rowOff>153811</xdr:rowOff>
    </xdr:to>
    <xdr:sp macro="" textlink="">
      <xdr:nvSpPr>
        <xdr:cNvPr id="92" name="楕円 91"/>
        <xdr:cNvSpPr/>
      </xdr:nvSpPr>
      <xdr:spPr>
        <a:xfrm>
          <a:off x="3175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macro="" textlink="">
      <xdr:nvSpPr>
        <xdr:cNvPr id="93" name="テキスト ボックス 92"/>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79022</xdr:rowOff>
    </xdr:from>
    <xdr:to>
      <xdr:col>11</xdr:col>
      <xdr:colOff>82550</xdr:colOff>
      <xdr:row>42</xdr:row>
      <xdr:rowOff>9172</xdr:rowOff>
    </xdr:to>
    <xdr:sp macro="" textlink="">
      <xdr:nvSpPr>
        <xdr:cNvPr id="94" name="楕円 93"/>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95" name="テキスト ボックス 94"/>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類似団体内平均値を</a:t>
          </a:r>
          <a:r>
            <a:rPr kumimoji="1" lang="en-US" altLang="ja-JP" sz="1100">
              <a:solidFill>
                <a:schemeClr val="dk1"/>
              </a:solidFill>
              <a:effectLst/>
              <a:latin typeface="+mn-lt"/>
              <a:ea typeface="+mn-ea"/>
              <a:cs typeface="+mn-cs"/>
            </a:rPr>
            <a:t>10.1</a:t>
          </a:r>
          <a:r>
            <a:rPr kumimoji="1" lang="ja-JP" altLang="ja-JP" sz="1100">
              <a:solidFill>
                <a:schemeClr val="dk1"/>
              </a:solidFill>
              <a:effectLst/>
              <a:latin typeface="+mn-lt"/>
              <a:ea typeface="+mn-ea"/>
              <a:cs typeface="+mn-cs"/>
            </a:rPr>
            <a:t>ポイント下回っているが、前年度と比較して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ポイント上回っている。これは、</a:t>
          </a:r>
          <a:r>
            <a:rPr kumimoji="1" lang="ja-JP" altLang="en-US" sz="1100">
              <a:solidFill>
                <a:schemeClr val="dk1"/>
              </a:solidFill>
              <a:effectLst/>
              <a:latin typeface="+mn-lt"/>
              <a:ea typeface="+mn-ea"/>
              <a:cs typeface="+mn-cs"/>
            </a:rPr>
            <a:t>人件費の</a:t>
          </a:r>
          <a:r>
            <a:rPr kumimoji="1" lang="ja-JP" altLang="ja-JP" sz="1100">
              <a:solidFill>
                <a:schemeClr val="dk1"/>
              </a:solidFill>
              <a:effectLst/>
              <a:latin typeface="+mn-lt"/>
              <a:ea typeface="+mn-ea"/>
              <a:cs typeface="+mn-cs"/>
            </a:rPr>
            <a:t>増加が大きな要因となっている。</a:t>
          </a:r>
          <a:r>
            <a:rPr kumimoji="1" lang="ja-JP" altLang="en-US" sz="1100">
              <a:solidFill>
                <a:schemeClr val="dk1"/>
              </a:solidFill>
              <a:effectLst/>
              <a:latin typeface="+mn-lt"/>
              <a:ea typeface="+mn-ea"/>
              <a:cs typeface="+mn-cs"/>
            </a:rPr>
            <a:t>人件費の増加は、主に会計年度任用職員制度導入に伴うものとなっている。</a:t>
          </a:r>
          <a:r>
            <a:rPr kumimoji="1" lang="en-US"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46038</xdr:rowOff>
    </xdr:from>
    <xdr:to>
      <xdr:col>23</xdr:col>
      <xdr:colOff>133350</xdr:colOff>
      <xdr:row>59</xdr:row>
      <xdr:rowOff>106363</xdr:rowOff>
    </xdr:to>
    <xdr:cxnSp macro="">
      <xdr:nvCxnSpPr>
        <xdr:cNvPr id="128" name="直線コネクタ 127"/>
        <xdr:cNvCxnSpPr/>
      </xdr:nvCxnSpPr>
      <xdr:spPr>
        <a:xfrm>
          <a:off x="4114800" y="1016158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120968</xdr:rowOff>
    </xdr:from>
    <xdr:to>
      <xdr:col>19</xdr:col>
      <xdr:colOff>133350</xdr:colOff>
      <xdr:row>59</xdr:row>
      <xdr:rowOff>46038</xdr:rowOff>
    </xdr:to>
    <xdr:cxnSp macro="">
      <xdr:nvCxnSpPr>
        <xdr:cNvPr id="131" name="直線コネクタ 130"/>
        <xdr:cNvCxnSpPr/>
      </xdr:nvCxnSpPr>
      <xdr:spPr>
        <a:xfrm>
          <a:off x="3225800" y="1006506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33" name="テキスト ボックス 132"/>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120968</xdr:rowOff>
    </xdr:from>
    <xdr:to>
      <xdr:col>15</xdr:col>
      <xdr:colOff>82550</xdr:colOff>
      <xdr:row>60</xdr:row>
      <xdr:rowOff>13335</xdr:rowOff>
    </xdr:to>
    <xdr:cxnSp macro="">
      <xdr:nvCxnSpPr>
        <xdr:cNvPr id="134" name="直線コネクタ 133"/>
        <xdr:cNvCxnSpPr/>
      </xdr:nvCxnSpPr>
      <xdr:spPr>
        <a:xfrm flipV="1">
          <a:off x="2336800" y="10065068"/>
          <a:ext cx="889000" cy="23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36" name="テキスト ボックス 135"/>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142557</xdr:rowOff>
    </xdr:from>
    <xdr:to>
      <xdr:col>11</xdr:col>
      <xdr:colOff>31750</xdr:colOff>
      <xdr:row>60</xdr:row>
      <xdr:rowOff>13335</xdr:rowOff>
    </xdr:to>
    <xdr:cxnSp macro="">
      <xdr:nvCxnSpPr>
        <xdr:cNvPr id="137" name="直線コネクタ 136"/>
        <xdr:cNvCxnSpPr/>
      </xdr:nvCxnSpPr>
      <xdr:spPr>
        <a:xfrm>
          <a:off x="1447800" y="1025810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55563</xdr:rowOff>
    </xdr:from>
    <xdr:to>
      <xdr:col>23</xdr:col>
      <xdr:colOff>184150</xdr:colOff>
      <xdr:row>59</xdr:row>
      <xdr:rowOff>157163</xdr:rowOff>
    </xdr:to>
    <xdr:sp macro="" textlink="">
      <xdr:nvSpPr>
        <xdr:cNvPr id="147" name="楕円 146"/>
        <xdr:cNvSpPr/>
      </xdr:nvSpPr>
      <xdr:spPr>
        <a:xfrm>
          <a:off x="4902200" y="101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148290</xdr:rowOff>
    </xdr:from>
    <xdr:ext cx="762000" cy="259045"/>
    <xdr:sp macro="" textlink="">
      <xdr:nvSpPr>
        <xdr:cNvPr id="148" name="財政構造の弾力性該当値テキスト"/>
        <xdr:cNvSpPr txBox="1"/>
      </xdr:nvSpPr>
      <xdr:spPr>
        <a:xfrm>
          <a:off x="5041900" y="1009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166688</xdr:rowOff>
    </xdr:from>
    <xdr:to>
      <xdr:col>19</xdr:col>
      <xdr:colOff>184150</xdr:colOff>
      <xdr:row>59</xdr:row>
      <xdr:rowOff>96838</xdr:rowOff>
    </xdr:to>
    <xdr:sp macro="" textlink="">
      <xdr:nvSpPr>
        <xdr:cNvPr id="149" name="楕円 148"/>
        <xdr:cNvSpPr/>
      </xdr:nvSpPr>
      <xdr:spPr>
        <a:xfrm>
          <a:off x="4064000" y="1011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107015</xdr:rowOff>
    </xdr:from>
    <xdr:ext cx="736600" cy="259045"/>
    <xdr:sp macro="" textlink="">
      <xdr:nvSpPr>
        <xdr:cNvPr id="150" name="テキスト ボックス 149"/>
        <xdr:cNvSpPr txBox="1"/>
      </xdr:nvSpPr>
      <xdr:spPr>
        <a:xfrm>
          <a:off x="3733800" y="9879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70168</xdr:rowOff>
    </xdr:from>
    <xdr:to>
      <xdr:col>15</xdr:col>
      <xdr:colOff>133350</xdr:colOff>
      <xdr:row>59</xdr:row>
      <xdr:rowOff>318</xdr:rowOff>
    </xdr:to>
    <xdr:sp macro="" textlink="">
      <xdr:nvSpPr>
        <xdr:cNvPr id="151" name="楕円 150"/>
        <xdr:cNvSpPr/>
      </xdr:nvSpPr>
      <xdr:spPr>
        <a:xfrm>
          <a:off x="3175000" y="1001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10495</xdr:rowOff>
    </xdr:from>
    <xdr:ext cx="762000" cy="259045"/>
    <xdr:sp macro="" textlink="">
      <xdr:nvSpPr>
        <xdr:cNvPr id="152" name="テキスト ボックス 151"/>
        <xdr:cNvSpPr txBox="1"/>
      </xdr:nvSpPr>
      <xdr:spPr>
        <a:xfrm>
          <a:off x="2844800" y="978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133985</xdr:rowOff>
    </xdr:from>
    <xdr:to>
      <xdr:col>11</xdr:col>
      <xdr:colOff>82550</xdr:colOff>
      <xdr:row>60</xdr:row>
      <xdr:rowOff>64135</xdr:rowOff>
    </xdr:to>
    <xdr:sp macro="" textlink="">
      <xdr:nvSpPr>
        <xdr:cNvPr id="153" name="楕円 152"/>
        <xdr:cNvSpPr/>
      </xdr:nvSpPr>
      <xdr:spPr>
        <a:xfrm>
          <a:off x="2286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74312</xdr:rowOff>
    </xdr:from>
    <xdr:ext cx="762000" cy="259045"/>
    <xdr:sp macro="" textlink="">
      <xdr:nvSpPr>
        <xdr:cNvPr id="154" name="テキスト ボックス 153"/>
        <xdr:cNvSpPr txBox="1"/>
      </xdr:nvSpPr>
      <xdr:spPr>
        <a:xfrm>
          <a:off x="1955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91757</xdr:rowOff>
    </xdr:from>
    <xdr:to>
      <xdr:col>7</xdr:col>
      <xdr:colOff>31750</xdr:colOff>
      <xdr:row>60</xdr:row>
      <xdr:rowOff>21907</xdr:rowOff>
    </xdr:to>
    <xdr:sp macro="" textlink="">
      <xdr:nvSpPr>
        <xdr:cNvPr id="155" name="楕円 154"/>
        <xdr:cNvSpPr/>
      </xdr:nvSpPr>
      <xdr:spPr>
        <a:xfrm>
          <a:off x="1397000" y="102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32084</xdr:rowOff>
    </xdr:from>
    <xdr:ext cx="762000" cy="259045"/>
    <xdr:sp macro="" textlink="">
      <xdr:nvSpPr>
        <xdr:cNvPr id="156" name="テキスト ボックス 155"/>
        <xdr:cNvSpPr txBox="1"/>
      </xdr:nvSpPr>
      <xdr:spPr>
        <a:xfrm>
          <a:off x="1066800" y="9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町面積の約</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を占める米軍基地から派生する騒音被害、軍人軍属による事件、事故等への対応、米軍基地返還跡地利用推進等の行政需要への対応のため、専任の人員配置が必要となっていること、及び保育所の運営を直接行っていることにより、類似団体よりも高い状況に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37678</xdr:rowOff>
    </xdr:from>
    <xdr:to>
      <xdr:col>23</xdr:col>
      <xdr:colOff>133350</xdr:colOff>
      <xdr:row>85</xdr:row>
      <xdr:rowOff>99589</xdr:rowOff>
    </xdr:to>
    <xdr:cxnSp macro="">
      <xdr:nvCxnSpPr>
        <xdr:cNvPr id="193" name="直線コネクタ 192"/>
        <xdr:cNvCxnSpPr/>
      </xdr:nvCxnSpPr>
      <xdr:spPr>
        <a:xfrm>
          <a:off x="4114800" y="14610928"/>
          <a:ext cx="838200" cy="6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85599</xdr:rowOff>
    </xdr:from>
    <xdr:ext cx="762000" cy="259045"/>
    <xdr:sp macro="" textlink="">
      <xdr:nvSpPr>
        <xdr:cNvPr id="194" name="人件費・物件費等の状況平均値テキスト"/>
        <xdr:cNvSpPr txBox="1"/>
      </xdr:nvSpPr>
      <xdr:spPr>
        <a:xfrm>
          <a:off x="5041900" y="1397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51434</xdr:rowOff>
    </xdr:from>
    <xdr:to>
      <xdr:col>19</xdr:col>
      <xdr:colOff>133350</xdr:colOff>
      <xdr:row>85</xdr:row>
      <xdr:rowOff>37678</xdr:rowOff>
    </xdr:to>
    <xdr:cxnSp macro="">
      <xdr:nvCxnSpPr>
        <xdr:cNvPr id="196" name="直線コネクタ 195"/>
        <xdr:cNvCxnSpPr/>
      </xdr:nvCxnSpPr>
      <xdr:spPr>
        <a:xfrm>
          <a:off x="3225800" y="14453234"/>
          <a:ext cx="889000" cy="15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65991</xdr:rowOff>
    </xdr:from>
    <xdr:ext cx="736600" cy="259045"/>
    <xdr:sp macro="" textlink="">
      <xdr:nvSpPr>
        <xdr:cNvPr id="198" name="テキスト ボックス 197"/>
        <xdr:cNvSpPr txBox="1"/>
      </xdr:nvSpPr>
      <xdr:spPr>
        <a:xfrm>
          <a:off x="3733800" y="1378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51434</xdr:rowOff>
    </xdr:from>
    <xdr:to>
      <xdr:col>15</xdr:col>
      <xdr:colOff>82550</xdr:colOff>
      <xdr:row>84</xdr:row>
      <xdr:rowOff>148472</xdr:rowOff>
    </xdr:to>
    <xdr:cxnSp macro="">
      <xdr:nvCxnSpPr>
        <xdr:cNvPr id="199" name="直線コネクタ 198"/>
        <xdr:cNvCxnSpPr/>
      </xdr:nvCxnSpPr>
      <xdr:spPr>
        <a:xfrm flipV="1">
          <a:off x="2336800" y="14453234"/>
          <a:ext cx="889000" cy="9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66462</xdr:rowOff>
    </xdr:from>
    <xdr:ext cx="762000" cy="259045"/>
    <xdr:sp macro="" textlink="">
      <xdr:nvSpPr>
        <xdr:cNvPr id="201" name="テキスト ボックス 200"/>
        <xdr:cNvSpPr txBox="1"/>
      </xdr:nvSpPr>
      <xdr:spPr>
        <a:xfrm>
          <a:off x="2844800" y="137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4611</xdr:rowOff>
    </xdr:from>
    <xdr:to>
      <xdr:col>11</xdr:col>
      <xdr:colOff>31750</xdr:colOff>
      <xdr:row>84</xdr:row>
      <xdr:rowOff>148472</xdr:rowOff>
    </xdr:to>
    <xdr:cxnSp macro="">
      <xdr:nvCxnSpPr>
        <xdr:cNvPr id="202" name="直線コネクタ 201"/>
        <xdr:cNvCxnSpPr/>
      </xdr:nvCxnSpPr>
      <xdr:spPr>
        <a:xfrm>
          <a:off x="1447800" y="14406411"/>
          <a:ext cx="889000" cy="14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21121</xdr:rowOff>
    </xdr:from>
    <xdr:ext cx="762000" cy="259045"/>
    <xdr:sp macro="" textlink="">
      <xdr:nvSpPr>
        <xdr:cNvPr id="204" name="テキスト ボックス 203"/>
        <xdr:cNvSpPr txBox="1"/>
      </xdr:nvSpPr>
      <xdr:spPr>
        <a:xfrm>
          <a:off x="1955800" y="1373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16615</xdr:rowOff>
    </xdr:from>
    <xdr:ext cx="762000" cy="259045"/>
    <xdr:sp macro="" textlink="">
      <xdr:nvSpPr>
        <xdr:cNvPr id="206" name="テキスト ボックス 205"/>
        <xdr:cNvSpPr txBox="1"/>
      </xdr:nvSpPr>
      <xdr:spPr>
        <a:xfrm>
          <a:off x="1066800" y="1373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48789</xdr:rowOff>
    </xdr:from>
    <xdr:to>
      <xdr:col>23</xdr:col>
      <xdr:colOff>184150</xdr:colOff>
      <xdr:row>85</xdr:row>
      <xdr:rowOff>150389</xdr:rowOff>
    </xdr:to>
    <xdr:sp macro="" textlink="">
      <xdr:nvSpPr>
        <xdr:cNvPr id="212" name="楕円 211"/>
        <xdr:cNvSpPr/>
      </xdr:nvSpPr>
      <xdr:spPr>
        <a:xfrm>
          <a:off x="4902200" y="1462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20866</xdr:rowOff>
    </xdr:from>
    <xdr:ext cx="762000" cy="259045"/>
    <xdr:sp macro="" textlink="">
      <xdr:nvSpPr>
        <xdr:cNvPr id="213" name="人件費・物件費等の状況該当値テキスト"/>
        <xdr:cNvSpPr txBox="1"/>
      </xdr:nvSpPr>
      <xdr:spPr>
        <a:xfrm>
          <a:off x="5041900" y="1459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158328</xdr:rowOff>
    </xdr:from>
    <xdr:to>
      <xdr:col>19</xdr:col>
      <xdr:colOff>184150</xdr:colOff>
      <xdr:row>85</xdr:row>
      <xdr:rowOff>88478</xdr:rowOff>
    </xdr:to>
    <xdr:sp macro="" textlink="">
      <xdr:nvSpPr>
        <xdr:cNvPr id="214" name="楕円 213"/>
        <xdr:cNvSpPr/>
      </xdr:nvSpPr>
      <xdr:spPr>
        <a:xfrm>
          <a:off x="4064000" y="1456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73255</xdr:rowOff>
    </xdr:from>
    <xdr:ext cx="736600" cy="259045"/>
    <xdr:sp macro="" textlink="">
      <xdr:nvSpPr>
        <xdr:cNvPr id="215" name="テキスト ボックス 214"/>
        <xdr:cNvSpPr txBox="1"/>
      </xdr:nvSpPr>
      <xdr:spPr>
        <a:xfrm>
          <a:off x="3733800" y="14646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634</xdr:rowOff>
    </xdr:from>
    <xdr:to>
      <xdr:col>15</xdr:col>
      <xdr:colOff>133350</xdr:colOff>
      <xdr:row>84</xdr:row>
      <xdr:rowOff>102234</xdr:rowOff>
    </xdr:to>
    <xdr:sp macro="" textlink="">
      <xdr:nvSpPr>
        <xdr:cNvPr id="216" name="楕円 215"/>
        <xdr:cNvSpPr/>
      </xdr:nvSpPr>
      <xdr:spPr>
        <a:xfrm>
          <a:off x="3175000" y="1440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87011</xdr:rowOff>
    </xdr:from>
    <xdr:ext cx="762000" cy="259045"/>
    <xdr:sp macro="" textlink="">
      <xdr:nvSpPr>
        <xdr:cNvPr id="217" name="テキスト ボックス 216"/>
        <xdr:cNvSpPr txBox="1"/>
      </xdr:nvSpPr>
      <xdr:spPr>
        <a:xfrm>
          <a:off x="2844800" y="1448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97672</xdr:rowOff>
    </xdr:from>
    <xdr:to>
      <xdr:col>11</xdr:col>
      <xdr:colOff>82550</xdr:colOff>
      <xdr:row>85</xdr:row>
      <xdr:rowOff>27822</xdr:rowOff>
    </xdr:to>
    <xdr:sp macro="" textlink="">
      <xdr:nvSpPr>
        <xdr:cNvPr id="218" name="楕円 217"/>
        <xdr:cNvSpPr/>
      </xdr:nvSpPr>
      <xdr:spPr>
        <a:xfrm>
          <a:off x="2286000" y="1449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12599</xdr:rowOff>
    </xdr:from>
    <xdr:ext cx="762000" cy="259045"/>
    <xdr:sp macro="" textlink="">
      <xdr:nvSpPr>
        <xdr:cNvPr id="219" name="テキスト ボックス 218"/>
        <xdr:cNvSpPr txBox="1"/>
      </xdr:nvSpPr>
      <xdr:spPr>
        <a:xfrm>
          <a:off x="1955800" y="1458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125261</xdr:rowOff>
    </xdr:from>
    <xdr:to>
      <xdr:col>7</xdr:col>
      <xdr:colOff>31750</xdr:colOff>
      <xdr:row>84</xdr:row>
      <xdr:rowOff>55411</xdr:rowOff>
    </xdr:to>
    <xdr:sp macro="" textlink="">
      <xdr:nvSpPr>
        <xdr:cNvPr id="220" name="楕円 219"/>
        <xdr:cNvSpPr/>
      </xdr:nvSpPr>
      <xdr:spPr>
        <a:xfrm>
          <a:off x="1397000" y="1435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40188</xdr:rowOff>
    </xdr:from>
    <xdr:ext cx="762000" cy="259045"/>
    <xdr:sp macro="" textlink="">
      <xdr:nvSpPr>
        <xdr:cNvPr id="221" name="テキスト ボックス 220"/>
        <xdr:cNvSpPr txBox="1"/>
      </xdr:nvSpPr>
      <xdr:spPr>
        <a:xfrm>
          <a:off x="1066800" y="1444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給与の適正化に努めた結果、類似団体内平均値を</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ポイント下回っている。今後も引き続き、給与の適正化に努める。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79829</xdr:rowOff>
    </xdr:from>
    <xdr:to>
      <xdr:col>81</xdr:col>
      <xdr:colOff>44450</xdr:colOff>
      <xdr:row>83</xdr:row>
      <xdr:rowOff>12700</xdr:rowOff>
    </xdr:to>
    <xdr:cxnSp macro="">
      <xdr:nvCxnSpPr>
        <xdr:cNvPr id="257" name="直線コネクタ 256"/>
        <xdr:cNvCxnSpPr/>
      </xdr:nvCxnSpPr>
      <xdr:spPr>
        <a:xfrm>
          <a:off x="16179800" y="13967279"/>
          <a:ext cx="8382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79829</xdr:rowOff>
    </xdr:from>
    <xdr:to>
      <xdr:col>77</xdr:col>
      <xdr:colOff>44450</xdr:colOff>
      <xdr:row>82</xdr:row>
      <xdr:rowOff>149679</xdr:rowOff>
    </xdr:to>
    <xdr:cxnSp macro="">
      <xdr:nvCxnSpPr>
        <xdr:cNvPr id="260" name="直線コネクタ 259"/>
        <xdr:cNvCxnSpPr/>
      </xdr:nvCxnSpPr>
      <xdr:spPr>
        <a:xfrm flipV="1">
          <a:off x="15290800" y="1396727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149679</xdr:rowOff>
    </xdr:from>
    <xdr:to>
      <xdr:col>72</xdr:col>
      <xdr:colOff>203200</xdr:colOff>
      <xdr:row>83</xdr:row>
      <xdr:rowOff>98879</xdr:rowOff>
    </xdr:to>
    <xdr:cxnSp macro="">
      <xdr:nvCxnSpPr>
        <xdr:cNvPr id="263" name="直線コネクタ 262"/>
        <xdr:cNvCxnSpPr/>
      </xdr:nvCxnSpPr>
      <xdr:spPr>
        <a:xfrm flipV="1">
          <a:off x="14401800" y="1420857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5" name="テキスト ボックス 264"/>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98879</xdr:rowOff>
    </xdr:from>
    <xdr:to>
      <xdr:col>68</xdr:col>
      <xdr:colOff>152400</xdr:colOff>
      <xdr:row>83</xdr:row>
      <xdr:rowOff>167821</xdr:rowOff>
    </xdr:to>
    <xdr:cxnSp macro="">
      <xdr:nvCxnSpPr>
        <xdr:cNvPr id="266" name="直線コネクタ 265"/>
        <xdr:cNvCxnSpPr/>
      </xdr:nvCxnSpPr>
      <xdr:spPr>
        <a:xfrm flipV="1">
          <a:off x="13512800" y="143292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8" name="テキスト ボックス 267"/>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6" name="楕円 275"/>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77"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29029</xdr:rowOff>
    </xdr:from>
    <xdr:to>
      <xdr:col>77</xdr:col>
      <xdr:colOff>95250</xdr:colOff>
      <xdr:row>81</xdr:row>
      <xdr:rowOff>130629</xdr:rowOff>
    </xdr:to>
    <xdr:sp macro="" textlink="">
      <xdr:nvSpPr>
        <xdr:cNvPr id="278" name="楕円 277"/>
        <xdr:cNvSpPr/>
      </xdr:nvSpPr>
      <xdr:spPr>
        <a:xfrm>
          <a:off x="16129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140806</xdr:rowOff>
    </xdr:from>
    <xdr:ext cx="736600" cy="259045"/>
    <xdr:sp macro="" textlink="">
      <xdr:nvSpPr>
        <xdr:cNvPr id="279" name="テキスト ボックス 278"/>
        <xdr:cNvSpPr txBox="1"/>
      </xdr:nvSpPr>
      <xdr:spPr>
        <a:xfrm>
          <a:off x="15798800" y="13685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98879</xdr:rowOff>
    </xdr:from>
    <xdr:to>
      <xdr:col>73</xdr:col>
      <xdr:colOff>44450</xdr:colOff>
      <xdr:row>83</xdr:row>
      <xdr:rowOff>29029</xdr:rowOff>
    </xdr:to>
    <xdr:sp macro="" textlink="">
      <xdr:nvSpPr>
        <xdr:cNvPr id="280" name="楕円 279"/>
        <xdr:cNvSpPr/>
      </xdr:nvSpPr>
      <xdr:spPr>
        <a:xfrm>
          <a:off x="15240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39206</xdr:rowOff>
    </xdr:from>
    <xdr:ext cx="762000" cy="259045"/>
    <xdr:sp macro="" textlink="">
      <xdr:nvSpPr>
        <xdr:cNvPr id="281" name="テキスト ボックス 280"/>
        <xdr:cNvSpPr txBox="1"/>
      </xdr:nvSpPr>
      <xdr:spPr>
        <a:xfrm>
          <a:off x="14909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48079</xdr:rowOff>
    </xdr:from>
    <xdr:to>
      <xdr:col>68</xdr:col>
      <xdr:colOff>203200</xdr:colOff>
      <xdr:row>83</xdr:row>
      <xdr:rowOff>149679</xdr:rowOff>
    </xdr:to>
    <xdr:sp macro="" textlink="">
      <xdr:nvSpPr>
        <xdr:cNvPr id="282" name="楕円 281"/>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83" name="テキスト ボックス 282"/>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84" name="楕円 283"/>
        <xdr:cNvSpPr/>
      </xdr:nvSpPr>
      <xdr:spPr>
        <a:xfrm>
          <a:off x="13462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57348</xdr:rowOff>
    </xdr:from>
    <xdr:ext cx="762000" cy="259045"/>
    <xdr:sp macro="" textlink="">
      <xdr:nvSpPr>
        <xdr:cNvPr id="285" name="テキスト ボックス 284"/>
        <xdr:cNvSpPr txBox="1"/>
      </xdr:nvSpPr>
      <xdr:spPr>
        <a:xfrm>
          <a:off x="13131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町面積の約</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を占める米軍基地から派生する騒音被害、軍人軍属による事件、事故等への対応、米軍基地返還跡地利用推進等の行政需要への対応のため、専任の人員配置が必要となっていること、及び保育所の運営を直接行っていることにより、類似団体よりも高い状況にあ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146957</xdr:rowOff>
    </xdr:from>
    <xdr:to>
      <xdr:col>81</xdr:col>
      <xdr:colOff>44450</xdr:colOff>
      <xdr:row>61</xdr:row>
      <xdr:rowOff>150404</xdr:rowOff>
    </xdr:to>
    <xdr:cxnSp macro="">
      <xdr:nvCxnSpPr>
        <xdr:cNvPr id="322" name="直線コネクタ 321"/>
        <xdr:cNvCxnSpPr/>
      </xdr:nvCxnSpPr>
      <xdr:spPr>
        <a:xfrm flipV="1">
          <a:off x="16179800" y="10605407"/>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23" name="定員管理の状況平均値テキスト"/>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112485</xdr:rowOff>
    </xdr:from>
    <xdr:to>
      <xdr:col>77</xdr:col>
      <xdr:colOff>44450</xdr:colOff>
      <xdr:row>61</xdr:row>
      <xdr:rowOff>150404</xdr:rowOff>
    </xdr:to>
    <xdr:cxnSp macro="">
      <xdr:nvCxnSpPr>
        <xdr:cNvPr id="325" name="直線コネクタ 324"/>
        <xdr:cNvCxnSpPr/>
      </xdr:nvCxnSpPr>
      <xdr:spPr>
        <a:xfrm>
          <a:off x="15290800" y="10570935"/>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27" name="テキスト ボックス 326"/>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112485</xdr:rowOff>
    </xdr:from>
    <xdr:to>
      <xdr:col>72</xdr:col>
      <xdr:colOff>203200</xdr:colOff>
      <xdr:row>61</xdr:row>
      <xdr:rowOff>122827</xdr:rowOff>
    </xdr:to>
    <xdr:cxnSp macro="">
      <xdr:nvCxnSpPr>
        <xdr:cNvPr id="328" name="直線コネクタ 327"/>
        <xdr:cNvCxnSpPr/>
      </xdr:nvCxnSpPr>
      <xdr:spPr>
        <a:xfrm flipV="1">
          <a:off x="14401800" y="1057093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139808</xdr:rowOff>
    </xdr:from>
    <xdr:ext cx="762000" cy="259045"/>
    <xdr:sp macro="" textlink="">
      <xdr:nvSpPr>
        <xdr:cNvPr id="330" name="テキスト ボックス 329"/>
        <xdr:cNvSpPr txBox="1"/>
      </xdr:nvSpPr>
      <xdr:spPr>
        <a:xfrm>
          <a:off x="14909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90079</xdr:rowOff>
    </xdr:from>
    <xdr:to>
      <xdr:col>68</xdr:col>
      <xdr:colOff>152400</xdr:colOff>
      <xdr:row>61</xdr:row>
      <xdr:rowOff>122827</xdr:rowOff>
    </xdr:to>
    <xdr:cxnSp macro="">
      <xdr:nvCxnSpPr>
        <xdr:cNvPr id="331" name="直線コネクタ 330"/>
        <xdr:cNvCxnSpPr/>
      </xdr:nvCxnSpPr>
      <xdr:spPr>
        <a:xfrm>
          <a:off x="13512800" y="10548529"/>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129467</xdr:rowOff>
    </xdr:from>
    <xdr:ext cx="762000" cy="259045"/>
    <xdr:sp macro="" textlink="">
      <xdr:nvSpPr>
        <xdr:cNvPr id="333" name="テキスト ボックス 332"/>
        <xdr:cNvSpPr txBox="1"/>
      </xdr:nvSpPr>
      <xdr:spPr>
        <a:xfrm>
          <a:off x="14020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35" name="テキスト ボックス 334"/>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96157</xdr:rowOff>
    </xdr:from>
    <xdr:to>
      <xdr:col>81</xdr:col>
      <xdr:colOff>95250</xdr:colOff>
      <xdr:row>62</xdr:row>
      <xdr:rowOff>26307</xdr:rowOff>
    </xdr:to>
    <xdr:sp macro="" textlink="">
      <xdr:nvSpPr>
        <xdr:cNvPr id="341" name="楕円 340"/>
        <xdr:cNvSpPr/>
      </xdr:nvSpPr>
      <xdr:spPr>
        <a:xfrm>
          <a:off x="169672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68234</xdr:rowOff>
    </xdr:from>
    <xdr:ext cx="762000" cy="259045"/>
    <xdr:sp macro="" textlink="">
      <xdr:nvSpPr>
        <xdr:cNvPr id="342" name="定員管理の状況該当値テキスト"/>
        <xdr:cNvSpPr txBox="1"/>
      </xdr:nvSpPr>
      <xdr:spPr>
        <a:xfrm>
          <a:off x="17106900" y="1052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99604</xdr:rowOff>
    </xdr:from>
    <xdr:to>
      <xdr:col>77</xdr:col>
      <xdr:colOff>95250</xdr:colOff>
      <xdr:row>62</xdr:row>
      <xdr:rowOff>29754</xdr:rowOff>
    </xdr:to>
    <xdr:sp macro="" textlink="">
      <xdr:nvSpPr>
        <xdr:cNvPr id="343" name="楕円 342"/>
        <xdr:cNvSpPr/>
      </xdr:nvSpPr>
      <xdr:spPr>
        <a:xfrm>
          <a:off x="16129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14531</xdr:rowOff>
    </xdr:from>
    <xdr:ext cx="736600" cy="259045"/>
    <xdr:sp macro="" textlink="">
      <xdr:nvSpPr>
        <xdr:cNvPr id="344" name="テキスト ボックス 343"/>
        <xdr:cNvSpPr txBox="1"/>
      </xdr:nvSpPr>
      <xdr:spPr>
        <a:xfrm>
          <a:off x="15798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61685</xdr:rowOff>
    </xdr:from>
    <xdr:to>
      <xdr:col>73</xdr:col>
      <xdr:colOff>44450</xdr:colOff>
      <xdr:row>61</xdr:row>
      <xdr:rowOff>163285</xdr:rowOff>
    </xdr:to>
    <xdr:sp macro="" textlink="">
      <xdr:nvSpPr>
        <xdr:cNvPr id="345" name="楕円 344"/>
        <xdr:cNvSpPr/>
      </xdr:nvSpPr>
      <xdr:spPr>
        <a:xfrm>
          <a:off x="15240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148062</xdr:rowOff>
    </xdr:from>
    <xdr:ext cx="762000" cy="259045"/>
    <xdr:sp macro="" textlink="">
      <xdr:nvSpPr>
        <xdr:cNvPr id="346" name="テキスト ボックス 345"/>
        <xdr:cNvSpPr txBox="1"/>
      </xdr:nvSpPr>
      <xdr:spPr>
        <a:xfrm>
          <a:off x="14909800" y="1060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72027</xdr:rowOff>
    </xdr:from>
    <xdr:to>
      <xdr:col>68</xdr:col>
      <xdr:colOff>203200</xdr:colOff>
      <xdr:row>62</xdr:row>
      <xdr:rowOff>2177</xdr:rowOff>
    </xdr:to>
    <xdr:sp macro="" textlink="">
      <xdr:nvSpPr>
        <xdr:cNvPr id="347" name="楕円 346"/>
        <xdr:cNvSpPr/>
      </xdr:nvSpPr>
      <xdr:spPr>
        <a:xfrm>
          <a:off x="14351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158404</xdr:rowOff>
    </xdr:from>
    <xdr:ext cx="762000" cy="259045"/>
    <xdr:sp macro="" textlink="">
      <xdr:nvSpPr>
        <xdr:cNvPr id="348" name="テキスト ボックス 347"/>
        <xdr:cNvSpPr txBox="1"/>
      </xdr:nvSpPr>
      <xdr:spPr>
        <a:xfrm>
          <a:off x="14020800" y="1061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49" name="楕円 348"/>
        <xdr:cNvSpPr/>
      </xdr:nvSpPr>
      <xdr:spPr>
        <a:xfrm>
          <a:off x="13462000" y="1049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125656</xdr:rowOff>
    </xdr:from>
    <xdr:ext cx="762000" cy="259045"/>
    <xdr:sp macro="" textlink="">
      <xdr:nvSpPr>
        <xdr:cNvPr id="350" name="テキスト ボックス 349"/>
        <xdr:cNvSpPr txBox="1"/>
      </xdr:nvSpPr>
      <xdr:spPr>
        <a:xfrm>
          <a:off x="13131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の借入抑制に努めた結果、改善傾向が続いている。今後においては、大型整備事業における償還期間が短い地方債の償還が開始されることに伴い、一時的に悪化するものと考えられる。しかし、類似団体内平均値を</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ポイント下回っていることから、動向を注視しつつ、適切な新規地方債の発行を行う。</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169756</xdr:rowOff>
    </xdr:from>
    <xdr:to>
      <xdr:col>81</xdr:col>
      <xdr:colOff>44450</xdr:colOff>
      <xdr:row>40</xdr:row>
      <xdr:rowOff>38523</xdr:rowOff>
    </xdr:to>
    <xdr:cxnSp macro="">
      <xdr:nvCxnSpPr>
        <xdr:cNvPr id="383" name="直線コネクタ 382"/>
        <xdr:cNvCxnSpPr/>
      </xdr:nvCxnSpPr>
      <xdr:spPr>
        <a:xfrm>
          <a:off x="16179800" y="685630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169756</xdr:rowOff>
    </xdr:from>
    <xdr:to>
      <xdr:col>77</xdr:col>
      <xdr:colOff>44450</xdr:colOff>
      <xdr:row>40</xdr:row>
      <xdr:rowOff>6350</xdr:rowOff>
    </xdr:to>
    <xdr:cxnSp macro="">
      <xdr:nvCxnSpPr>
        <xdr:cNvPr id="386" name="直線コネクタ 385"/>
        <xdr:cNvCxnSpPr/>
      </xdr:nvCxnSpPr>
      <xdr:spPr>
        <a:xfrm flipV="1">
          <a:off x="15290800" y="68563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6350</xdr:rowOff>
    </xdr:from>
    <xdr:to>
      <xdr:col>72</xdr:col>
      <xdr:colOff>203200</xdr:colOff>
      <xdr:row>40</xdr:row>
      <xdr:rowOff>62654</xdr:rowOff>
    </xdr:to>
    <xdr:cxnSp macro="">
      <xdr:nvCxnSpPr>
        <xdr:cNvPr id="389" name="直線コネクタ 388"/>
        <xdr:cNvCxnSpPr/>
      </xdr:nvCxnSpPr>
      <xdr:spPr>
        <a:xfrm flipV="1">
          <a:off x="14401800" y="68643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40</xdr:row>
      <xdr:rowOff>143087</xdr:rowOff>
    </xdr:to>
    <xdr:cxnSp macro="">
      <xdr:nvCxnSpPr>
        <xdr:cNvPr id="392" name="直線コネクタ 391"/>
        <xdr:cNvCxnSpPr/>
      </xdr:nvCxnSpPr>
      <xdr:spPr>
        <a:xfrm flipV="1">
          <a:off x="13512800" y="69206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402" name="楕円 401"/>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4250</xdr:rowOff>
    </xdr:from>
    <xdr:ext cx="762000" cy="259045"/>
    <xdr:sp macro="" textlink="">
      <xdr:nvSpPr>
        <xdr:cNvPr id="403" name="公債費負担の状況該当値テキスト"/>
        <xdr:cNvSpPr txBox="1"/>
      </xdr:nvSpPr>
      <xdr:spPr>
        <a:xfrm>
          <a:off x="17106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118956</xdr:rowOff>
    </xdr:from>
    <xdr:to>
      <xdr:col>77</xdr:col>
      <xdr:colOff>95250</xdr:colOff>
      <xdr:row>40</xdr:row>
      <xdr:rowOff>49106</xdr:rowOff>
    </xdr:to>
    <xdr:sp macro="" textlink="">
      <xdr:nvSpPr>
        <xdr:cNvPr id="404" name="楕円 403"/>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405" name="テキスト ボックス 404"/>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127000</xdr:rowOff>
    </xdr:from>
    <xdr:to>
      <xdr:col>73</xdr:col>
      <xdr:colOff>44450</xdr:colOff>
      <xdr:row>40</xdr:row>
      <xdr:rowOff>57150</xdr:rowOff>
    </xdr:to>
    <xdr:sp macro="" textlink="">
      <xdr:nvSpPr>
        <xdr:cNvPr id="406" name="楕円 405"/>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407" name="テキスト ボックス 406"/>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11854</xdr:rowOff>
    </xdr:from>
    <xdr:to>
      <xdr:col>68</xdr:col>
      <xdr:colOff>203200</xdr:colOff>
      <xdr:row>40</xdr:row>
      <xdr:rowOff>113454</xdr:rowOff>
    </xdr:to>
    <xdr:sp macro="" textlink="">
      <xdr:nvSpPr>
        <xdr:cNvPr id="408" name="楕円 407"/>
        <xdr:cNvSpPr/>
      </xdr:nvSpPr>
      <xdr:spPr>
        <a:xfrm>
          <a:off x="14351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123631</xdr:rowOff>
    </xdr:from>
    <xdr:ext cx="762000" cy="259045"/>
    <xdr:sp macro="" textlink="">
      <xdr:nvSpPr>
        <xdr:cNvPr id="409" name="テキスト ボックス 408"/>
        <xdr:cNvSpPr txBox="1"/>
      </xdr:nvSpPr>
      <xdr:spPr>
        <a:xfrm>
          <a:off x="14020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410" name="楕円 409"/>
        <xdr:cNvSpPr/>
      </xdr:nvSpPr>
      <xdr:spPr>
        <a:xfrm>
          <a:off x="13462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411" name="テキスト ボックス 410"/>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地方債の借入抑制及び退職手当負担額が減少した結果、平成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％となっている。今後も引き続き、行財政の健全な運営に努める。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5" name="将来負担の状況平均値テキスト"/>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6" name="フローチャート: 判断 445"/>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7" name="フローチャート: 判断 446"/>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48" name="テキスト ボックス 447"/>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49" name="フローチャート: 判断 448"/>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0" name="テキスト ボックス 449"/>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1" name="フローチャート: 判断 450"/>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2" name="テキスト ボックス 451"/>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3" name="フローチャート: 判断 452"/>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4" name="テキスト ボックス 453"/>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28,850
28,051
13.93
19,635,554
18,551,360
718,915
7,520,923
6,327,084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町面積の約</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を占める米軍基地から派生する騒音被害、軍人軍属による事件、事故等への対応、米軍基地返還跡地利用推進等の行政需要への対応のため、専任の人員配置が必要となっていること、及び保育所の運営を直接行っていることにより、類似団体よりも高い状況に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35560</xdr:rowOff>
    </xdr:from>
    <xdr:to>
      <xdr:col>24</xdr:col>
      <xdr:colOff>25400</xdr:colOff>
      <xdr:row>36</xdr:row>
      <xdr:rowOff>1270</xdr:rowOff>
    </xdr:to>
    <xdr:cxnSp macro="">
      <xdr:nvCxnSpPr>
        <xdr:cNvPr id="62" name="直線コネクタ 61"/>
        <xdr:cNvCxnSpPr/>
      </xdr:nvCxnSpPr>
      <xdr:spPr>
        <a:xfrm>
          <a:off x="3987800" y="603631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24130</xdr:rowOff>
    </xdr:from>
    <xdr:to>
      <xdr:col>19</xdr:col>
      <xdr:colOff>187325</xdr:colOff>
      <xdr:row>35</xdr:row>
      <xdr:rowOff>35560</xdr:rowOff>
    </xdr:to>
    <xdr:cxnSp macro="">
      <xdr:nvCxnSpPr>
        <xdr:cNvPr id="65" name="直線コネクタ 64"/>
        <xdr:cNvCxnSpPr/>
      </xdr:nvCxnSpPr>
      <xdr:spPr>
        <a:xfrm>
          <a:off x="3098800" y="60248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24130</xdr:rowOff>
    </xdr:from>
    <xdr:to>
      <xdr:col>15</xdr:col>
      <xdr:colOff>98425</xdr:colOff>
      <xdr:row>35</xdr:row>
      <xdr:rowOff>64135</xdr:rowOff>
    </xdr:to>
    <xdr:cxnSp macro="">
      <xdr:nvCxnSpPr>
        <xdr:cNvPr id="68" name="直線コネクタ 67"/>
        <xdr:cNvCxnSpPr/>
      </xdr:nvCxnSpPr>
      <xdr:spPr>
        <a:xfrm flipV="1">
          <a:off x="2209800" y="60248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0" name="テキスト ボックス 69"/>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64135</xdr:rowOff>
    </xdr:from>
    <xdr:to>
      <xdr:col>11</xdr:col>
      <xdr:colOff>9525</xdr:colOff>
      <xdr:row>35</xdr:row>
      <xdr:rowOff>64135</xdr:rowOff>
    </xdr:to>
    <xdr:cxnSp macro="">
      <xdr:nvCxnSpPr>
        <xdr:cNvPr id="71" name="直線コネクタ 70"/>
        <xdr:cNvCxnSpPr/>
      </xdr:nvCxnSpPr>
      <xdr:spPr>
        <a:xfrm>
          <a:off x="1320800" y="6064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121920</xdr:rowOff>
    </xdr:from>
    <xdr:to>
      <xdr:col>24</xdr:col>
      <xdr:colOff>76200</xdr:colOff>
      <xdr:row>36</xdr:row>
      <xdr:rowOff>52070</xdr:rowOff>
    </xdr:to>
    <xdr:sp macro="" textlink="">
      <xdr:nvSpPr>
        <xdr:cNvPr id="81" name="楕円 80"/>
        <xdr:cNvSpPr/>
      </xdr:nvSpPr>
      <xdr:spPr>
        <a:xfrm>
          <a:off x="47752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93997</xdr:rowOff>
    </xdr:from>
    <xdr:ext cx="762000" cy="259045"/>
    <xdr:sp macro="" textlink="">
      <xdr:nvSpPr>
        <xdr:cNvPr id="82" name="人件費該当値テキスト"/>
        <xdr:cNvSpPr txBox="1"/>
      </xdr:nvSpPr>
      <xdr:spPr>
        <a:xfrm>
          <a:off x="4914900" y="609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156210</xdr:rowOff>
    </xdr:from>
    <xdr:to>
      <xdr:col>20</xdr:col>
      <xdr:colOff>38100</xdr:colOff>
      <xdr:row>35</xdr:row>
      <xdr:rowOff>86360</xdr:rowOff>
    </xdr:to>
    <xdr:sp macro="" textlink="">
      <xdr:nvSpPr>
        <xdr:cNvPr id="83" name="楕円 82"/>
        <xdr:cNvSpPr/>
      </xdr:nvSpPr>
      <xdr:spPr>
        <a:xfrm>
          <a:off x="39370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71137</xdr:rowOff>
    </xdr:from>
    <xdr:ext cx="736600" cy="259045"/>
    <xdr:sp macro="" textlink="">
      <xdr:nvSpPr>
        <xdr:cNvPr id="84" name="テキスト ボックス 83"/>
        <xdr:cNvSpPr txBox="1"/>
      </xdr:nvSpPr>
      <xdr:spPr>
        <a:xfrm>
          <a:off x="3606800" y="6071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144780</xdr:rowOff>
    </xdr:from>
    <xdr:to>
      <xdr:col>15</xdr:col>
      <xdr:colOff>149225</xdr:colOff>
      <xdr:row>35</xdr:row>
      <xdr:rowOff>74930</xdr:rowOff>
    </xdr:to>
    <xdr:sp macro="" textlink="">
      <xdr:nvSpPr>
        <xdr:cNvPr id="85" name="楕円 84"/>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59707</xdr:rowOff>
    </xdr:from>
    <xdr:ext cx="762000" cy="259045"/>
    <xdr:sp macro="" textlink="">
      <xdr:nvSpPr>
        <xdr:cNvPr id="86" name="テキスト ボックス 85"/>
        <xdr:cNvSpPr txBox="1"/>
      </xdr:nvSpPr>
      <xdr:spPr>
        <a:xfrm>
          <a:off x="2717800" y="60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xdr:rowOff>
    </xdr:from>
    <xdr:to>
      <xdr:col>11</xdr:col>
      <xdr:colOff>60325</xdr:colOff>
      <xdr:row>35</xdr:row>
      <xdr:rowOff>114935</xdr:rowOff>
    </xdr:to>
    <xdr:sp macro="" textlink="">
      <xdr:nvSpPr>
        <xdr:cNvPr id="87" name="楕円 86"/>
        <xdr:cNvSpPr/>
      </xdr:nvSpPr>
      <xdr:spPr>
        <a:xfrm>
          <a:off x="21590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99712</xdr:rowOff>
    </xdr:from>
    <xdr:ext cx="762000" cy="259045"/>
    <xdr:sp macro="" textlink="">
      <xdr:nvSpPr>
        <xdr:cNvPr id="88" name="テキスト ボックス 87"/>
        <xdr:cNvSpPr txBox="1"/>
      </xdr:nvSpPr>
      <xdr:spPr>
        <a:xfrm>
          <a:off x="1828800" y="610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xdr:rowOff>
    </xdr:from>
    <xdr:to>
      <xdr:col>6</xdr:col>
      <xdr:colOff>171450</xdr:colOff>
      <xdr:row>35</xdr:row>
      <xdr:rowOff>114935</xdr:rowOff>
    </xdr:to>
    <xdr:sp macro="" textlink="">
      <xdr:nvSpPr>
        <xdr:cNvPr id="89" name="楕円 88"/>
        <xdr:cNvSpPr/>
      </xdr:nvSpPr>
      <xdr:spPr>
        <a:xfrm>
          <a:off x="12700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99712</xdr:rowOff>
    </xdr:from>
    <xdr:ext cx="762000" cy="259045"/>
    <xdr:sp macro="" textlink="">
      <xdr:nvSpPr>
        <xdr:cNvPr id="90" name="テキスト ボックス 89"/>
        <xdr:cNvSpPr txBox="1"/>
      </xdr:nvSpPr>
      <xdr:spPr>
        <a:xfrm>
          <a:off x="939800" y="610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effectLst/>
              <a:latin typeface="+mn-lt"/>
              <a:ea typeface="+mn-ea"/>
              <a:cs typeface="+mn-cs"/>
            </a:rPr>
            <a:t>会計年度任用職員制度導入による賃金廃止により、前年度比</a:t>
          </a:r>
          <a:r>
            <a:rPr kumimoji="1" lang="en-US" altLang="ja-JP" sz="1100">
              <a:solidFill>
                <a:sysClr val="windowText" lastClr="000000"/>
              </a:solidFill>
              <a:effectLst/>
              <a:latin typeface="+mn-lt"/>
              <a:ea typeface="+mn-ea"/>
              <a:cs typeface="+mn-cs"/>
            </a:rPr>
            <a:t>0.9</a:t>
          </a:r>
          <a:r>
            <a:rPr kumimoji="1" lang="ja-JP" altLang="en-US" sz="1100">
              <a:solidFill>
                <a:sysClr val="windowText" lastClr="000000"/>
              </a:solidFill>
              <a:effectLst/>
              <a:latin typeface="+mn-lt"/>
              <a:ea typeface="+mn-ea"/>
              <a:cs typeface="+mn-cs"/>
            </a:rPr>
            <a:t>ポイント減となっている。本町は人口一人当たりの公園面積が全国平均より大きいこと、公園内にビーチが２つあること等から</a:t>
          </a:r>
          <a:r>
            <a:rPr kumimoji="1" lang="ja-JP" altLang="ja-JP" sz="1100">
              <a:solidFill>
                <a:sysClr val="windowText" lastClr="000000"/>
              </a:solidFill>
              <a:effectLst/>
              <a:latin typeface="+mn-lt"/>
              <a:ea typeface="+mn-ea"/>
              <a:cs typeface="+mn-cs"/>
            </a:rPr>
            <a:t>類似団体よりも高い状況にある。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16510</xdr:rowOff>
    </xdr:from>
    <xdr:to>
      <xdr:col>82</xdr:col>
      <xdr:colOff>107950</xdr:colOff>
      <xdr:row>19</xdr:row>
      <xdr:rowOff>85090</xdr:rowOff>
    </xdr:to>
    <xdr:cxnSp macro="">
      <xdr:nvCxnSpPr>
        <xdr:cNvPr id="123" name="直線コネクタ 122"/>
        <xdr:cNvCxnSpPr/>
      </xdr:nvCxnSpPr>
      <xdr:spPr>
        <a:xfrm flipV="1">
          <a:off x="15671800" y="32740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4"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8890</xdr:rowOff>
    </xdr:from>
    <xdr:to>
      <xdr:col>78</xdr:col>
      <xdr:colOff>69850</xdr:colOff>
      <xdr:row>19</xdr:row>
      <xdr:rowOff>85090</xdr:rowOff>
    </xdr:to>
    <xdr:cxnSp macro="">
      <xdr:nvCxnSpPr>
        <xdr:cNvPr id="126" name="直線コネクタ 125"/>
        <xdr:cNvCxnSpPr/>
      </xdr:nvCxnSpPr>
      <xdr:spPr>
        <a:xfrm>
          <a:off x="14782800" y="3266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28" name="テキスト ボックス 127"/>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8890</xdr:rowOff>
    </xdr:from>
    <xdr:to>
      <xdr:col>73</xdr:col>
      <xdr:colOff>180975</xdr:colOff>
      <xdr:row>19</xdr:row>
      <xdr:rowOff>77470</xdr:rowOff>
    </xdr:to>
    <xdr:cxnSp macro="">
      <xdr:nvCxnSpPr>
        <xdr:cNvPr id="129" name="直線コネクタ 128"/>
        <xdr:cNvCxnSpPr/>
      </xdr:nvCxnSpPr>
      <xdr:spPr>
        <a:xfrm flipV="1">
          <a:off x="13893800" y="3266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127017</xdr:rowOff>
    </xdr:from>
    <xdr:ext cx="762000" cy="259045"/>
    <xdr:sp macro="" textlink="">
      <xdr:nvSpPr>
        <xdr:cNvPr id="131" name="テキスト ボックス 130"/>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46990</xdr:rowOff>
    </xdr:from>
    <xdr:to>
      <xdr:col>69</xdr:col>
      <xdr:colOff>92075</xdr:colOff>
      <xdr:row>19</xdr:row>
      <xdr:rowOff>77470</xdr:rowOff>
    </xdr:to>
    <xdr:cxnSp macro="">
      <xdr:nvCxnSpPr>
        <xdr:cNvPr id="132" name="直線コネクタ 131"/>
        <xdr:cNvCxnSpPr/>
      </xdr:nvCxnSpPr>
      <xdr:spPr>
        <a:xfrm>
          <a:off x="13004800" y="3304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4" name="テキスト ボックス 133"/>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96537</xdr:rowOff>
    </xdr:from>
    <xdr:ext cx="762000" cy="259045"/>
    <xdr:sp macro="" textlink="">
      <xdr:nvSpPr>
        <xdr:cNvPr id="136" name="テキスト ボックス 135"/>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137160</xdr:rowOff>
    </xdr:from>
    <xdr:to>
      <xdr:col>82</xdr:col>
      <xdr:colOff>158750</xdr:colOff>
      <xdr:row>19</xdr:row>
      <xdr:rowOff>67310</xdr:rowOff>
    </xdr:to>
    <xdr:sp macro="" textlink="">
      <xdr:nvSpPr>
        <xdr:cNvPr id="142" name="楕円 141"/>
        <xdr:cNvSpPr/>
      </xdr:nvSpPr>
      <xdr:spPr>
        <a:xfrm>
          <a:off x="164592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109237</xdr:rowOff>
    </xdr:from>
    <xdr:ext cx="762000" cy="259045"/>
    <xdr:sp macro="" textlink="">
      <xdr:nvSpPr>
        <xdr:cNvPr id="143" name="物件費該当値テキスト"/>
        <xdr:cNvSpPr txBox="1"/>
      </xdr:nvSpPr>
      <xdr:spPr>
        <a:xfrm>
          <a:off x="165989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34290</xdr:rowOff>
    </xdr:from>
    <xdr:to>
      <xdr:col>78</xdr:col>
      <xdr:colOff>120650</xdr:colOff>
      <xdr:row>19</xdr:row>
      <xdr:rowOff>135890</xdr:rowOff>
    </xdr:to>
    <xdr:sp macro="" textlink="">
      <xdr:nvSpPr>
        <xdr:cNvPr id="144" name="楕円 143"/>
        <xdr:cNvSpPr/>
      </xdr:nvSpPr>
      <xdr:spPr>
        <a:xfrm>
          <a:off x="156210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120667</xdr:rowOff>
    </xdr:from>
    <xdr:ext cx="736600" cy="259045"/>
    <xdr:sp macro="" textlink="">
      <xdr:nvSpPr>
        <xdr:cNvPr id="145" name="テキスト ボックス 144"/>
        <xdr:cNvSpPr txBox="1"/>
      </xdr:nvSpPr>
      <xdr:spPr>
        <a:xfrm>
          <a:off x="15290800" y="337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129540</xdr:rowOff>
    </xdr:from>
    <xdr:to>
      <xdr:col>74</xdr:col>
      <xdr:colOff>31750</xdr:colOff>
      <xdr:row>19</xdr:row>
      <xdr:rowOff>59690</xdr:rowOff>
    </xdr:to>
    <xdr:sp macro="" textlink="">
      <xdr:nvSpPr>
        <xdr:cNvPr id="146" name="楕円 145"/>
        <xdr:cNvSpPr/>
      </xdr:nvSpPr>
      <xdr:spPr>
        <a:xfrm>
          <a:off x="14732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44467</xdr:rowOff>
    </xdr:from>
    <xdr:ext cx="762000" cy="259045"/>
    <xdr:sp macro="" textlink="">
      <xdr:nvSpPr>
        <xdr:cNvPr id="147" name="テキスト ボックス 146"/>
        <xdr:cNvSpPr txBox="1"/>
      </xdr:nvSpPr>
      <xdr:spPr>
        <a:xfrm>
          <a:off x="144018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26670</xdr:rowOff>
    </xdr:from>
    <xdr:to>
      <xdr:col>69</xdr:col>
      <xdr:colOff>142875</xdr:colOff>
      <xdr:row>19</xdr:row>
      <xdr:rowOff>128270</xdr:rowOff>
    </xdr:to>
    <xdr:sp macro="" textlink="">
      <xdr:nvSpPr>
        <xdr:cNvPr id="148" name="楕円 147"/>
        <xdr:cNvSpPr/>
      </xdr:nvSpPr>
      <xdr:spPr>
        <a:xfrm>
          <a:off x="138430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113047</xdr:rowOff>
    </xdr:from>
    <xdr:ext cx="762000" cy="259045"/>
    <xdr:sp macro="" textlink="">
      <xdr:nvSpPr>
        <xdr:cNvPr id="149" name="テキスト ボックス 148"/>
        <xdr:cNvSpPr txBox="1"/>
      </xdr:nvSpPr>
      <xdr:spPr>
        <a:xfrm>
          <a:off x="13512800" y="337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167640</xdr:rowOff>
    </xdr:from>
    <xdr:to>
      <xdr:col>65</xdr:col>
      <xdr:colOff>53975</xdr:colOff>
      <xdr:row>19</xdr:row>
      <xdr:rowOff>97790</xdr:rowOff>
    </xdr:to>
    <xdr:sp macro="" textlink="">
      <xdr:nvSpPr>
        <xdr:cNvPr id="150" name="楕円 149"/>
        <xdr:cNvSpPr/>
      </xdr:nvSpPr>
      <xdr:spPr>
        <a:xfrm>
          <a:off x="12954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82567</xdr:rowOff>
    </xdr:from>
    <xdr:ext cx="762000" cy="259045"/>
    <xdr:sp macro="" textlink="">
      <xdr:nvSpPr>
        <xdr:cNvPr id="151" name="テキスト ボックス 150"/>
        <xdr:cNvSpPr txBox="1"/>
      </xdr:nvSpPr>
      <xdr:spPr>
        <a:xfrm>
          <a:off x="12623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ポイント下回っている。</a:t>
          </a:r>
          <a:r>
            <a:rPr kumimoji="1" lang="ja-JP" altLang="en-US" sz="1100">
              <a:solidFill>
                <a:schemeClr val="dk1"/>
              </a:solidFill>
              <a:effectLst/>
              <a:latin typeface="+mn-lt"/>
              <a:ea typeface="+mn-ea"/>
              <a:cs typeface="+mn-cs"/>
            </a:rPr>
            <a:t>新型コロナウイルス感染症の影響による医療受診控えに伴う乳幼児医療費、こども医療費等扶助費の減による。</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までは連続して大幅な増加傾向にあったことから、今後も引き続き動向を注視し、適正化に努める。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56</xdr:row>
      <xdr:rowOff>1815</xdr:rowOff>
    </xdr:to>
    <xdr:cxnSp macro="">
      <xdr:nvCxnSpPr>
        <xdr:cNvPr id="186" name="直線コネクタ 185"/>
        <xdr:cNvCxnSpPr/>
      </xdr:nvCxnSpPr>
      <xdr:spPr>
        <a:xfrm flipV="1">
          <a:off x="3987800" y="95485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129722</xdr:rowOff>
    </xdr:from>
    <xdr:to>
      <xdr:col>19</xdr:col>
      <xdr:colOff>187325</xdr:colOff>
      <xdr:row>56</xdr:row>
      <xdr:rowOff>1815</xdr:rowOff>
    </xdr:to>
    <xdr:cxnSp macro="">
      <xdr:nvCxnSpPr>
        <xdr:cNvPr id="189" name="直線コネクタ 188"/>
        <xdr:cNvCxnSpPr/>
      </xdr:nvCxnSpPr>
      <xdr:spPr>
        <a:xfrm>
          <a:off x="3098800" y="95594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191" name="テキスト ボックス 190"/>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129722</xdr:rowOff>
    </xdr:from>
    <xdr:to>
      <xdr:col>15</xdr:col>
      <xdr:colOff>98425</xdr:colOff>
      <xdr:row>56</xdr:row>
      <xdr:rowOff>45357</xdr:rowOff>
    </xdr:to>
    <xdr:cxnSp macro="">
      <xdr:nvCxnSpPr>
        <xdr:cNvPr id="192" name="直線コネクタ 191"/>
        <xdr:cNvCxnSpPr/>
      </xdr:nvCxnSpPr>
      <xdr:spPr>
        <a:xfrm flipV="1">
          <a:off x="2209800" y="95594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45357</xdr:rowOff>
    </xdr:from>
    <xdr:to>
      <xdr:col>11</xdr:col>
      <xdr:colOff>9525</xdr:colOff>
      <xdr:row>56</xdr:row>
      <xdr:rowOff>45357</xdr:rowOff>
    </xdr:to>
    <xdr:cxnSp macro="">
      <xdr:nvCxnSpPr>
        <xdr:cNvPr id="195" name="直線コネクタ 194"/>
        <xdr:cNvCxnSpPr/>
      </xdr:nvCxnSpPr>
      <xdr:spPr>
        <a:xfrm>
          <a:off x="1320800" y="9646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199" name="テキスト ボックス 198"/>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05" name="楕円 204"/>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84562</xdr:rowOff>
    </xdr:from>
    <xdr:ext cx="762000" cy="259045"/>
    <xdr:sp macro="" textlink="">
      <xdr:nvSpPr>
        <xdr:cNvPr id="206"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122465</xdr:rowOff>
    </xdr:from>
    <xdr:to>
      <xdr:col>20</xdr:col>
      <xdr:colOff>38100</xdr:colOff>
      <xdr:row>56</xdr:row>
      <xdr:rowOff>52615</xdr:rowOff>
    </xdr:to>
    <xdr:sp macro="" textlink="">
      <xdr:nvSpPr>
        <xdr:cNvPr id="207" name="楕円 206"/>
        <xdr:cNvSpPr/>
      </xdr:nvSpPr>
      <xdr:spPr>
        <a:xfrm>
          <a:off x="3937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62792</xdr:rowOff>
    </xdr:from>
    <xdr:ext cx="736600" cy="259045"/>
    <xdr:sp macro="" textlink="">
      <xdr:nvSpPr>
        <xdr:cNvPr id="208" name="テキスト ボックス 207"/>
        <xdr:cNvSpPr txBox="1"/>
      </xdr:nvSpPr>
      <xdr:spPr>
        <a:xfrm>
          <a:off x="3606800" y="9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78922</xdr:rowOff>
    </xdr:from>
    <xdr:to>
      <xdr:col>15</xdr:col>
      <xdr:colOff>149225</xdr:colOff>
      <xdr:row>56</xdr:row>
      <xdr:rowOff>9072</xdr:rowOff>
    </xdr:to>
    <xdr:sp macro="" textlink="">
      <xdr:nvSpPr>
        <xdr:cNvPr id="209" name="楕円 208"/>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19249</xdr:rowOff>
    </xdr:from>
    <xdr:ext cx="762000" cy="259045"/>
    <xdr:sp macro="" textlink="">
      <xdr:nvSpPr>
        <xdr:cNvPr id="210" name="テキスト ボックス 209"/>
        <xdr:cNvSpPr txBox="1"/>
      </xdr:nvSpPr>
      <xdr:spPr>
        <a:xfrm>
          <a:off x="2717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11" name="楕円 210"/>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106334</xdr:rowOff>
    </xdr:from>
    <xdr:ext cx="762000" cy="259045"/>
    <xdr:sp macro="" textlink="">
      <xdr:nvSpPr>
        <xdr:cNvPr id="212" name="テキスト ボックス 211"/>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13" name="楕円 212"/>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106334</xdr:rowOff>
    </xdr:from>
    <xdr:ext cx="762000" cy="259045"/>
    <xdr:sp macro="" textlink="">
      <xdr:nvSpPr>
        <xdr:cNvPr id="214" name="テキスト ボックス 213"/>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公共施設の老朽化等により、経常的な維持補修費が増加傾向にある。今後、公共施設等総合管理計画を踏まえた公共施設等の適正管理に努め、経費の縮減を図る。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96520</xdr:rowOff>
    </xdr:from>
    <xdr:to>
      <xdr:col>82</xdr:col>
      <xdr:colOff>107950</xdr:colOff>
      <xdr:row>54</xdr:row>
      <xdr:rowOff>104140</xdr:rowOff>
    </xdr:to>
    <xdr:cxnSp macro="">
      <xdr:nvCxnSpPr>
        <xdr:cNvPr id="247" name="直線コネクタ 246"/>
        <xdr:cNvCxnSpPr/>
      </xdr:nvCxnSpPr>
      <xdr:spPr>
        <a:xfrm>
          <a:off x="15671800" y="9354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96520</xdr:rowOff>
    </xdr:from>
    <xdr:to>
      <xdr:col>78</xdr:col>
      <xdr:colOff>69850</xdr:colOff>
      <xdr:row>54</xdr:row>
      <xdr:rowOff>119380</xdr:rowOff>
    </xdr:to>
    <xdr:cxnSp macro="">
      <xdr:nvCxnSpPr>
        <xdr:cNvPr id="250" name="直線コネクタ 249"/>
        <xdr:cNvCxnSpPr/>
      </xdr:nvCxnSpPr>
      <xdr:spPr>
        <a:xfrm flipV="1">
          <a:off x="14782800" y="9354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2" name="テキスト ボックス 251"/>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119380</xdr:rowOff>
    </xdr:from>
    <xdr:to>
      <xdr:col>73</xdr:col>
      <xdr:colOff>180975</xdr:colOff>
      <xdr:row>54</xdr:row>
      <xdr:rowOff>149860</xdr:rowOff>
    </xdr:to>
    <xdr:cxnSp macro="">
      <xdr:nvCxnSpPr>
        <xdr:cNvPr id="253" name="直線コネクタ 252"/>
        <xdr:cNvCxnSpPr/>
      </xdr:nvCxnSpPr>
      <xdr:spPr>
        <a:xfrm flipV="1">
          <a:off x="13893800" y="9377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149860</xdr:rowOff>
    </xdr:from>
    <xdr:to>
      <xdr:col>69</xdr:col>
      <xdr:colOff>92075</xdr:colOff>
      <xdr:row>55</xdr:row>
      <xdr:rowOff>24130</xdr:rowOff>
    </xdr:to>
    <xdr:cxnSp macro="">
      <xdr:nvCxnSpPr>
        <xdr:cNvPr id="256" name="直線コネクタ 255"/>
        <xdr:cNvCxnSpPr/>
      </xdr:nvCxnSpPr>
      <xdr:spPr>
        <a:xfrm flipV="1">
          <a:off x="13004800" y="9408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58" name="テキスト ボックス 257"/>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0" name="テキスト ボックス 259"/>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53340</xdr:rowOff>
    </xdr:from>
    <xdr:to>
      <xdr:col>82</xdr:col>
      <xdr:colOff>158750</xdr:colOff>
      <xdr:row>54</xdr:row>
      <xdr:rowOff>154940</xdr:rowOff>
    </xdr:to>
    <xdr:sp macro="" textlink="">
      <xdr:nvSpPr>
        <xdr:cNvPr id="266" name="楕円 265"/>
        <xdr:cNvSpPr/>
      </xdr:nvSpPr>
      <xdr:spPr>
        <a:xfrm>
          <a:off x="164592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133367</xdr:rowOff>
    </xdr:from>
    <xdr:ext cx="762000" cy="259045"/>
    <xdr:sp macro="" textlink="">
      <xdr:nvSpPr>
        <xdr:cNvPr id="267" name="その他該当値テキスト"/>
        <xdr:cNvSpPr txBox="1"/>
      </xdr:nvSpPr>
      <xdr:spPr>
        <a:xfrm>
          <a:off x="16598900" y="922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45720</xdr:rowOff>
    </xdr:from>
    <xdr:to>
      <xdr:col>78</xdr:col>
      <xdr:colOff>120650</xdr:colOff>
      <xdr:row>54</xdr:row>
      <xdr:rowOff>147320</xdr:rowOff>
    </xdr:to>
    <xdr:sp macro="" textlink="">
      <xdr:nvSpPr>
        <xdr:cNvPr id="268" name="楕円 267"/>
        <xdr:cNvSpPr/>
      </xdr:nvSpPr>
      <xdr:spPr>
        <a:xfrm>
          <a:off x="15621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157497</xdr:rowOff>
    </xdr:from>
    <xdr:ext cx="736600" cy="259045"/>
    <xdr:sp macro="" textlink="">
      <xdr:nvSpPr>
        <xdr:cNvPr id="269" name="テキスト ボックス 268"/>
        <xdr:cNvSpPr txBox="1"/>
      </xdr:nvSpPr>
      <xdr:spPr>
        <a:xfrm>
          <a:off x="15290800" y="907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68580</xdr:rowOff>
    </xdr:from>
    <xdr:to>
      <xdr:col>74</xdr:col>
      <xdr:colOff>31750</xdr:colOff>
      <xdr:row>54</xdr:row>
      <xdr:rowOff>170180</xdr:rowOff>
    </xdr:to>
    <xdr:sp macro="" textlink="">
      <xdr:nvSpPr>
        <xdr:cNvPr id="270" name="楕円 269"/>
        <xdr:cNvSpPr/>
      </xdr:nvSpPr>
      <xdr:spPr>
        <a:xfrm>
          <a:off x="14732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8907</xdr:rowOff>
    </xdr:from>
    <xdr:ext cx="762000" cy="259045"/>
    <xdr:sp macro="" textlink="">
      <xdr:nvSpPr>
        <xdr:cNvPr id="271" name="テキスト ボックス 270"/>
        <xdr:cNvSpPr txBox="1"/>
      </xdr:nvSpPr>
      <xdr:spPr>
        <a:xfrm>
          <a:off x="14401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99060</xdr:rowOff>
    </xdr:from>
    <xdr:to>
      <xdr:col>69</xdr:col>
      <xdr:colOff>142875</xdr:colOff>
      <xdr:row>55</xdr:row>
      <xdr:rowOff>29210</xdr:rowOff>
    </xdr:to>
    <xdr:sp macro="" textlink="">
      <xdr:nvSpPr>
        <xdr:cNvPr id="272" name="楕円 271"/>
        <xdr:cNvSpPr/>
      </xdr:nvSpPr>
      <xdr:spPr>
        <a:xfrm>
          <a:off x="13843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39387</xdr:rowOff>
    </xdr:from>
    <xdr:ext cx="762000" cy="259045"/>
    <xdr:sp macro="" textlink="">
      <xdr:nvSpPr>
        <xdr:cNvPr id="273" name="テキスト ボックス 272"/>
        <xdr:cNvSpPr txBox="1"/>
      </xdr:nvSpPr>
      <xdr:spPr>
        <a:xfrm>
          <a:off x="13512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144780</xdr:rowOff>
    </xdr:from>
    <xdr:to>
      <xdr:col>65</xdr:col>
      <xdr:colOff>53975</xdr:colOff>
      <xdr:row>55</xdr:row>
      <xdr:rowOff>74930</xdr:rowOff>
    </xdr:to>
    <xdr:sp macro="" textlink="">
      <xdr:nvSpPr>
        <xdr:cNvPr id="274" name="楕円 273"/>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85107</xdr:rowOff>
    </xdr:from>
    <xdr:ext cx="762000" cy="259045"/>
    <xdr:sp macro="" textlink="">
      <xdr:nvSpPr>
        <xdr:cNvPr id="275" name="テキスト ボックス 274"/>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類似団体内平均値を</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ポイント下回って</a:t>
          </a:r>
          <a:r>
            <a:rPr kumimoji="1" lang="ja-JP" altLang="en-US" sz="1100">
              <a:solidFill>
                <a:schemeClr val="dk1"/>
              </a:solidFill>
              <a:effectLst/>
              <a:latin typeface="+mn-lt"/>
              <a:ea typeface="+mn-ea"/>
              <a:cs typeface="+mn-cs"/>
            </a:rPr>
            <a:t>いるとともに</a:t>
          </a:r>
          <a:r>
            <a:rPr kumimoji="1" lang="ja-JP" altLang="ja-JP" sz="1100">
              <a:solidFill>
                <a:schemeClr val="dk1"/>
              </a:solidFill>
              <a:effectLst/>
              <a:latin typeface="+mn-lt"/>
              <a:ea typeface="+mn-ea"/>
              <a:cs typeface="+mn-cs"/>
            </a:rPr>
            <a:t>、前年度から</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r>
            <a:rPr kumimoji="1" lang="ja-JP" altLang="ja-JP" sz="1100">
              <a:solidFill>
                <a:sysClr val="windowText" lastClr="000000"/>
              </a:solidFill>
              <a:effectLst/>
              <a:latin typeface="+mn-lt"/>
              <a:ea typeface="+mn-ea"/>
              <a:cs typeface="+mn-cs"/>
            </a:rPr>
            <a:t>なお、</a:t>
          </a:r>
          <a:r>
            <a:rPr kumimoji="1" lang="en-US" altLang="ja-JP" sz="1100">
              <a:solidFill>
                <a:sysClr val="windowText" lastClr="000000"/>
              </a:solidFill>
              <a:effectLst/>
              <a:latin typeface="+mn-lt"/>
              <a:ea typeface="+mn-ea"/>
              <a:cs typeface="+mn-cs"/>
            </a:rPr>
            <a:t>H29</a:t>
          </a:r>
          <a:r>
            <a:rPr kumimoji="1" lang="ja-JP" altLang="ja-JP" sz="1100">
              <a:solidFill>
                <a:sysClr val="windowText" lastClr="000000"/>
              </a:solidFill>
              <a:effectLst/>
              <a:latin typeface="+mn-lt"/>
              <a:ea typeface="+mn-ea"/>
              <a:cs typeface="+mn-cs"/>
            </a:rPr>
            <a:t>から下水道事業会計が法適正化したことで、性質区分が変更となっていることから</a:t>
          </a:r>
          <a:r>
            <a:rPr kumimoji="1" lang="ja-JP" altLang="en-US" sz="1100">
              <a:solidFill>
                <a:sysClr val="windowText" lastClr="000000"/>
              </a:solidFill>
              <a:effectLst/>
              <a:latin typeface="+mn-lt"/>
              <a:ea typeface="+mn-ea"/>
              <a:cs typeface="+mn-cs"/>
            </a:rPr>
            <a:t>低</a:t>
          </a:r>
          <a:r>
            <a:rPr kumimoji="1" lang="ja-JP" altLang="ja-JP" sz="1100">
              <a:solidFill>
                <a:sysClr val="windowText" lastClr="000000"/>
              </a:solidFill>
              <a:effectLst/>
              <a:latin typeface="+mn-lt"/>
              <a:ea typeface="+mn-ea"/>
              <a:cs typeface="+mn-cs"/>
            </a:rPr>
            <a:t>い数値となっている。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36</xdr:row>
      <xdr:rowOff>94996</xdr:rowOff>
    </xdr:to>
    <xdr:cxnSp macro="">
      <xdr:nvCxnSpPr>
        <xdr:cNvPr id="305" name="直線コネクタ 304"/>
        <xdr:cNvCxnSpPr/>
      </xdr:nvCxnSpPr>
      <xdr:spPr>
        <a:xfrm flipV="1">
          <a:off x="15671800" y="62443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99568</xdr:rowOff>
    </xdr:to>
    <xdr:cxnSp macro="">
      <xdr:nvCxnSpPr>
        <xdr:cNvPr id="308" name="直線コネクタ 307"/>
        <xdr:cNvCxnSpPr/>
      </xdr:nvCxnSpPr>
      <xdr:spPr>
        <a:xfrm flipV="1">
          <a:off x="14782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127000</xdr:rowOff>
    </xdr:to>
    <xdr:cxnSp macro="">
      <xdr:nvCxnSpPr>
        <xdr:cNvPr id="311" name="直線コネクタ 310"/>
        <xdr:cNvCxnSpPr/>
      </xdr:nvCxnSpPr>
      <xdr:spPr>
        <a:xfrm flipV="1">
          <a:off x="13893800" y="6271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127000</xdr:rowOff>
    </xdr:to>
    <xdr:cxnSp macro="">
      <xdr:nvCxnSpPr>
        <xdr:cNvPr id="314" name="直線コネクタ 313"/>
        <xdr:cNvCxnSpPr/>
      </xdr:nvCxnSpPr>
      <xdr:spPr>
        <a:xfrm>
          <a:off x="13004800" y="62443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24" name="楕円 323"/>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25" name="補助費等該当値テキスト"/>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26" name="楕円 325"/>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27" name="テキスト ボックス 326"/>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28" name="楕円 327"/>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29" name="テキスト ボックス 328"/>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0" name="楕円 329"/>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31" name="テキスト ボックス 330"/>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32" name="楕円 331"/>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33" name="テキスト ボックス 332"/>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前年度と比較し</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ポイント下回っている。主な要因として、償還期間が短い緊急防災減災事業債の償還が開始されたことにより、一時的に元利償還額が増加していることによる。しかし、類似団体内平均値を</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ポイント下回っていることから、動向を注視しつつ、今後も適切な新規地方債の発行を行う。</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78994</xdr:rowOff>
    </xdr:from>
    <xdr:to>
      <xdr:col>24</xdr:col>
      <xdr:colOff>25400</xdr:colOff>
      <xdr:row>75</xdr:row>
      <xdr:rowOff>97282</xdr:rowOff>
    </xdr:to>
    <xdr:cxnSp macro="">
      <xdr:nvCxnSpPr>
        <xdr:cNvPr id="363" name="直線コネクタ 362"/>
        <xdr:cNvCxnSpPr/>
      </xdr:nvCxnSpPr>
      <xdr:spPr>
        <a:xfrm>
          <a:off x="3987800" y="129377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4" name="公債費平均値テキスト"/>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60706</xdr:rowOff>
    </xdr:from>
    <xdr:to>
      <xdr:col>19</xdr:col>
      <xdr:colOff>187325</xdr:colOff>
      <xdr:row>75</xdr:row>
      <xdr:rowOff>78994</xdr:rowOff>
    </xdr:to>
    <xdr:cxnSp macro="">
      <xdr:nvCxnSpPr>
        <xdr:cNvPr id="366" name="直線コネクタ 365"/>
        <xdr:cNvCxnSpPr/>
      </xdr:nvCxnSpPr>
      <xdr:spPr>
        <a:xfrm>
          <a:off x="3098800" y="129194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8" name="テキスト ボックス 367"/>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60706</xdr:rowOff>
    </xdr:from>
    <xdr:to>
      <xdr:col>15</xdr:col>
      <xdr:colOff>98425</xdr:colOff>
      <xdr:row>75</xdr:row>
      <xdr:rowOff>83566</xdr:rowOff>
    </xdr:to>
    <xdr:cxnSp macro="">
      <xdr:nvCxnSpPr>
        <xdr:cNvPr id="369" name="直線コネクタ 368"/>
        <xdr:cNvCxnSpPr/>
      </xdr:nvCxnSpPr>
      <xdr:spPr>
        <a:xfrm flipV="1">
          <a:off x="2209800" y="129194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1" name="テキスト ボックス 370"/>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83566</xdr:rowOff>
    </xdr:from>
    <xdr:to>
      <xdr:col>11</xdr:col>
      <xdr:colOff>9525</xdr:colOff>
      <xdr:row>75</xdr:row>
      <xdr:rowOff>97282</xdr:rowOff>
    </xdr:to>
    <xdr:cxnSp macro="">
      <xdr:nvCxnSpPr>
        <xdr:cNvPr id="372" name="直線コネクタ 371"/>
        <xdr:cNvCxnSpPr/>
      </xdr:nvCxnSpPr>
      <xdr:spPr>
        <a:xfrm flipV="1">
          <a:off x="1320800" y="129423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46482</xdr:rowOff>
    </xdr:from>
    <xdr:to>
      <xdr:col>24</xdr:col>
      <xdr:colOff>76200</xdr:colOff>
      <xdr:row>75</xdr:row>
      <xdr:rowOff>148081</xdr:rowOff>
    </xdr:to>
    <xdr:sp macro="" textlink="">
      <xdr:nvSpPr>
        <xdr:cNvPr id="382" name="楕円 381"/>
        <xdr:cNvSpPr/>
      </xdr:nvSpPr>
      <xdr:spPr>
        <a:xfrm>
          <a:off x="47752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63009</xdr:rowOff>
    </xdr:from>
    <xdr:ext cx="762000" cy="259045"/>
    <xdr:sp macro="" textlink="">
      <xdr:nvSpPr>
        <xdr:cNvPr id="383" name="公債費該当値テキスト"/>
        <xdr:cNvSpPr txBox="1"/>
      </xdr:nvSpPr>
      <xdr:spPr>
        <a:xfrm>
          <a:off x="4914900" y="1275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28194</xdr:rowOff>
    </xdr:from>
    <xdr:to>
      <xdr:col>20</xdr:col>
      <xdr:colOff>38100</xdr:colOff>
      <xdr:row>75</xdr:row>
      <xdr:rowOff>129794</xdr:rowOff>
    </xdr:to>
    <xdr:sp macro="" textlink="">
      <xdr:nvSpPr>
        <xdr:cNvPr id="384" name="楕円 383"/>
        <xdr:cNvSpPr/>
      </xdr:nvSpPr>
      <xdr:spPr>
        <a:xfrm>
          <a:off x="3937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139971</xdr:rowOff>
    </xdr:from>
    <xdr:ext cx="736600" cy="259045"/>
    <xdr:sp macro="" textlink="">
      <xdr:nvSpPr>
        <xdr:cNvPr id="385" name="テキスト ボックス 384"/>
        <xdr:cNvSpPr txBox="1"/>
      </xdr:nvSpPr>
      <xdr:spPr>
        <a:xfrm>
          <a:off x="3606800" y="12655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9906</xdr:rowOff>
    </xdr:from>
    <xdr:to>
      <xdr:col>15</xdr:col>
      <xdr:colOff>149225</xdr:colOff>
      <xdr:row>75</xdr:row>
      <xdr:rowOff>111506</xdr:rowOff>
    </xdr:to>
    <xdr:sp macro="" textlink="">
      <xdr:nvSpPr>
        <xdr:cNvPr id="386" name="楕円 385"/>
        <xdr:cNvSpPr/>
      </xdr:nvSpPr>
      <xdr:spPr>
        <a:xfrm>
          <a:off x="3048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121683</xdr:rowOff>
    </xdr:from>
    <xdr:ext cx="762000" cy="259045"/>
    <xdr:sp macro="" textlink="">
      <xdr:nvSpPr>
        <xdr:cNvPr id="387" name="テキスト ボックス 386"/>
        <xdr:cNvSpPr txBox="1"/>
      </xdr:nvSpPr>
      <xdr:spPr>
        <a:xfrm>
          <a:off x="2717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32766</xdr:rowOff>
    </xdr:from>
    <xdr:to>
      <xdr:col>11</xdr:col>
      <xdr:colOff>60325</xdr:colOff>
      <xdr:row>75</xdr:row>
      <xdr:rowOff>134366</xdr:rowOff>
    </xdr:to>
    <xdr:sp macro="" textlink="">
      <xdr:nvSpPr>
        <xdr:cNvPr id="388" name="楕円 387"/>
        <xdr:cNvSpPr/>
      </xdr:nvSpPr>
      <xdr:spPr>
        <a:xfrm>
          <a:off x="2159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144543</xdr:rowOff>
    </xdr:from>
    <xdr:ext cx="762000" cy="259045"/>
    <xdr:sp macro="" textlink="">
      <xdr:nvSpPr>
        <xdr:cNvPr id="389" name="テキスト ボックス 388"/>
        <xdr:cNvSpPr txBox="1"/>
      </xdr:nvSpPr>
      <xdr:spPr>
        <a:xfrm>
          <a:off x="1828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46482</xdr:rowOff>
    </xdr:from>
    <xdr:to>
      <xdr:col>6</xdr:col>
      <xdr:colOff>171450</xdr:colOff>
      <xdr:row>75</xdr:row>
      <xdr:rowOff>148081</xdr:rowOff>
    </xdr:to>
    <xdr:sp macro="" textlink="">
      <xdr:nvSpPr>
        <xdr:cNvPr id="390" name="楕円 389"/>
        <xdr:cNvSpPr/>
      </xdr:nvSpPr>
      <xdr:spPr>
        <a:xfrm>
          <a:off x="1270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158259</xdr:rowOff>
    </xdr:from>
    <xdr:ext cx="762000" cy="259045"/>
    <xdr:sp macro="" textlink="">
      <xdr:nvSpPr>
        <xdr:cNvPr id="391" name="テキスト ボックス 390"/>
        <xdr:cNvSpPr txBox="1"/>
      </xdr:nvSpPr>
      <xdr:spPr>
        <a:xfrm>
          <a:off x="939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物件費の増加により、前年度決算と比較して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ポイント増加した。</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94996</xdr:rowOff>
    </xdr:from>
    <xdr:to>
      <xdr:col>82</xdr:col>
      <xdr:colOff>107950</xdr:colOff>
      <xdr:row>76</xdr:row>
      <xdr:rowOff>122428</xdr:rowOff>
    </xdr:to>
    <xdr:cxnSp macro="">
      <xdr:nvCxnSpPr>
        <xdr:cNvPr id="422" name="直線コネクタ 421"/>
        <xdr:cNvCxnSpPr/>
      </xdr:nvCxnSpPr>
      <xdr:spPr>
        <a:xfrm>
          <a:off x="15671800" y="131251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96283</xdr:rowOff>
    </xdr:from>
    <xdr:ext cx="762000" cy="259045"/>
    <xdr:sp macro="" textlink="">
      <xdr:nvSpPr>
        <xdr:cNvPr id="423" name="公債費以外平均値テキスト"/>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40132</xdr:rowOff>
    </xdr:from>
    <xdr:to>
      <xdr:col>78</xdr:col>
      <xdr:colOff>69850</xdr:colOff>
      <xdr:row>76</xdr:row>
      <xdr:rowOff>94996</xdr:rowOff>
    </xdr:to>
    <xdr:cxnSp macro="">
      <xdr:nvCxnSpPr>
        <xdr:cNvPr id="425" name="直線コネクタ 424"/>
        <xdr:cNvCxnSpPr/>
      </xdr:nvCxnSpPr>
      <xdr:spPr>
        <a:xfrm>
          <a:off x="14782800" y="130703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27" name="テキスト ボックス 426"/>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40132</xdr:rowOff>
    </xdr:from>
    <xdr:to>
      <xdr:col>73</xdr:col>
      <xdr:colOff>180975</xdr:colOff>
      <xdr:row>77</xdr:row>
      <xdr:rowOff>24130</xdr:rowOff>
    </xdr:to>
    <xdr:cxnSp macro="">
      <xdr:nvCxnSpPr>
        <xdr:cNvPr id="428" name="直線コネクタ 427"/>
        <xdr:cNvCxnSpPr/>
      </xdr:nvCxnSpPr>
      <xdr:spPr>
        <a:xfrm flipV="1">
          <a:off x="13893800" y="1307033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30" name="テキスト ボックス 429"/>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24130</xdr:rowOff>
    </xdr:to>
    <xdr:cxnSp macro="">
      <xdr:nvCxnSpPr>
        <xdr:cNvPr id="431" name="直線コネクタ 430"/>
        <xdr:cNvCxnSpPr/>
      </xdr:nvCxnSpPr>
      <xdr:spPr>
        <a:xfrm>
          <a:off x="13004800" y="13180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33" name="テキスト ボックス 432"/>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35" name="テキスト ボックス 434"/>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71628</xdr:rowOff>
    </xdr:from>
    <xdr:to>
      <xdr:col>82</xdr:col>
      <xdr:colOff>158750</xdr:colOff>
      <xdr:row>77</xdr:row>
      <xdr:rowOff>1778</xdr:rowOff>
    </xdr:to>
    <xdr:sp macro="" textlink="">
      <xdr:nvSpPr>
        <xdr:cNvPr id="441" name="楕円 440"/>
        <xdr:cNvSpPr/>
      </xdr:nvSpPr>
      <xdr:spPr>
        <a:xfrm>
          <a:off x="16459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88155</xdr:rowOff>
    </xdr:from>
    <xdr:ext cx="762000" cy="259045"/>
    <xdr:sp macro="" textlink="">
      <xdr:nvSpPr>
        <xdr:cNvPr id="442" name="公債費以外該当値テキスト"/>
        <xdr:cNvSpPr txBox="1"/>
      </xdr:nvSpPr>
      <xdr:spPr>
        <a:xfrm>
          <a:off x="16598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44196</xdr:rowOff>
    </xdr:from>
    <xdr:to>
      <xdr:col>78</xdr:col>
      <xdr:colOff>120650</xdr:colOff>
      <xdr:row>76</xdr:row>
      <xdr:rowOff>145796</xdr:rowOff>
    </xdr:to>
    <xdr:sp macro="" textlink="">
      <xdr:nvSpPr>
        <xdr:cNvPr id="443" name="楕円 442"/>
        <xdr:cNvSpPr/>
      </xdr:nvSpPr>
      <xdr:spPr>
        <a:xfrm>
          <a:off x="15621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44" name="テキスト ボックス 443"/>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160782</xdr:rowOff>
    </xdr:from>
    <xdr:to>
      <xdr:col>74</xdr:col>
      <xdr:colOff>31750</xdr:colOff>
      <xdr:row>76</xdr:row>
      <xdr:rowOff>90932</xdr:rowOff>
    </xdr:to>
    <xdr:sp macro="" textlink="">
      <xdr:nvSpPr>
        <xdr:cNvPr id="445" name="楕円 444"/>
        <xdr:cNvSpPr/>
      </xdr:nvSpPr>
      <xdr:spPr>
        <a:xfrm>
          <a:off x="14732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101109</xdr:rowOff>
    </xdr:from>
    <xdr:ext cx="762000" cy="259045"/>
    <xdr:sp macro="" textlink="">
      <xdr:nvSpPr>
        <xdr:cNvPr id="446" name="テキスト ボックス 445"/>
        <xdr:cNvSpPr txBox="1"/>
      </xdr:nvSpPr>
      <xdr:spPr>
        <a:xfrm>
          <a:off x="14401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47" name="楕円 446"/>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48" name="テキスト ボックス 44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49" name="楕円 448"/>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50" name="テキスト ボックス 449"/>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4710</xdr:rowOff>
    </xdr:from>
    <xdr:to>
      <xdr:col>29</xdr:col>
      <xdr:colOff>127000</xdr:colOff>
      <xdr:row>15</xdr:row>
      <xdr:rowOff>165073</xdr:rowOff>
    </xdr:to>
    <xdr:cxnSp macro="">
      <xdr:nvCxnSpPr>
        <xdr:cNvPr id="52" name="直線コネクタ 51"/>
        <xdr:cNvCxnSpPr/>
      </xdr:nvCxnSpPr>
      <xdr:spPr bwMode="auto">
        <a:xfrm flipV="1">
          <a:off x="5003800" y="2624085"/>
          <a:ext cx="647700" cy="160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58232</xdr:rowOff>
    </xdr:from>
    <xdr:ext cx="762000" cy="259045"/>
    <xdr:sp macro="" textlink="">
      <xdr:nvSpPr>
        <xdr:cNvPr id="53" name="人口1人当たり決算額の推移平均値テキスト130"/>
        <xdr:cNvSpPr txBox="1"/>
      </xdr:nvSpPr>
      <xdr:spPr>
        <a:xfrm>
          <a:off x="5740400" y="3020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165073</xdr:rowOff>
    </xdr:from>
    <xdr:to>
      <xdr:col>26</xdr:col>
      <xdr:colOff>50800</xdr:colOff>
      <xdr:row>16</xdr:row>
      <xdr:rowOff>8678</xdr:rowOff>
    </xdr:to>
    <xdr:cxnSp macro="">
      <xdr:nvCxnSpPr>
        <xdr:cNvPr id="55" name="直線コネクタ 54"/>
        <xdr:cNvCxnSpPr/>
      </xdr:nvCxnSpPr>
      <xdr:spPr bwMode="auto">
        <a:xfrm flipV="1">
          <a:off x="4305300" y="2784448"/>
          <a:ext cx="698500" cy="15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17345</xdr:rowOff>
    </xdr:from>
    <xdr:ext cx="736600" cy="259045"/>
    <xdr:sp macro="" textlink="">
      <xdr:nvSpPr>
        <xdr:cNvPr id="57" name="テキスト ボックス 56"/>
        <xdr:cNvSpPr txBox="1"/>
      </xdr:nvSpPr>
      <xdr:spPr>
        <a:xfrm>
          <a:off x="4622800" y="315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8678</xdr:rowOff>
    </xdr:from>
    <xdr:to>
      <xdr:col>22</xdr:col>
      <xdr:colOff>114300</xdr:colOff>
      <xdr:row>16</xdr:row>
      <xdr:rowOff>49728</xdr:rowOff>
    </xdr:to>
    <xdr:cxnSp macro="">
      <xdr:nvCxnSpPr>
        <xdr:cNvPr id="58" name="直線コネクタ 57"/>
        <xdr:cNvCxnSpPr/>
      </xdr:nvCxnSpPr>
      <xdr:spPr bwMode="auto">
        <a:xfrm flipV="1">
          <a:off x="3606800" y="2799503"/>
          <a:ext cx="698500" cy="41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xdr:cNvSpPr txBox="1"/>
      </xdr:nvSpPr>
      <xdr:spPr>
        <a:xfrm>
          <a:off x="3924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24157</xdr:rowOff>
    </xdr:from>
    <xdr:to>
      <xdr:col>18</xdr:col>
      <xdr:colOff>177800</xdr:colOff>
      <xdr:row>16</xdr:row>
      <xdr:rowOff>49728</xdr:rowOff>
    </xdr:to>
    <xdr:cxnSp macro="">
      <xdr:nvCxnSpPr>
        <xdr:cNvPr id="61" name="直線コネクタ 60"/>
        <xdr:cNvCxnSpPr/>
      </xdr:nvCxnSpPr>
      <xdr:spPr bwMode="auto">
        <a:xfrm>
          <a:off x="2908300" y="2814982"/>
          <a:ext cx="698500" cy="25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xdr:cNvSpPr txBox="1"/>
      </xdr:nvSpPr>
      <xdr:spPr>
        <a:xfrm>
          <a:off x="32258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45512</xdr:rowOff>
    </xdr:from>
    <xdr:ext cx="762000" cy="259045"/>
    <xdr:sp macro="" textlink="">
      <xdr:nvSpPr>
        <xdr:cNvPr id="65" name="テキスト ボックス 64"/>
        <xdr:cNvSpPr txBox="1"/>
      </xdr:nvSpPr>
      <xdr:spPr>
        <a:xfrm>
          <a:off x="2527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125360</xdr:rowOff>
    </xdr:from>
    <xdr:to>
      <xdr:col>29</xdr:col>
      <xdr:colOff>177800</xdr:colOff>
      <xdr:row>15</xdr:row>
      <xdr:rowOff>55510</xdr:rowOff>
    </xdr:to>
    <xdr:sp macro="" textlink="">
      <xdr:nvSpPr>
        <xdr:cNvPr id="71" name="楕円 70"/>
        <xdr:cNvSpPr/>
      </xdr:nvSpPr>
      <xdr:spPr bwMode="auto">
        <a:xfrm>
          <a:off x="5600700" y="2573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141887</xdr:rowOff>
    </xdr:from>
    <xdr:ext cx="762000" cy="259045"/>
    <xdr:sp macro="" textlink="">
      <xdr:nvSpPr>
        <xdr:cNvPr id="72" name="人口1人当たり決算額の推移該当値テキスト130"/>
        <xdr:cNvSpPr txBox="1"/>
      </xdr:nvSpPr>
      <xdr:spPr>
        <a:xfrm>
          <a:off x="5740400" y="241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114273</xdr:rowOff>
    </xdr:from>
    <xdr:to>
      <xdr:col>26</xdr:col>
      <xdr:colOff>101600</xdr:colOff>
      <xdr:row>16</xdr:row>
      <xdr:rowOff>44423</xdr:rowOff>
    </xdr:to>
    <xdr:sp macro="" textlink="">
      <xdr:nvSpPr>
        <xdr:cNvPr id="73" name="楕円 72"/>
        <xdr:cNvSpPr/>
      </xdr:nvSpPr>
      <xdr:spPr bwMode="auto">
        <a:xfrm>
          <a:off x="4953000" y="2733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54600</xdr:rowOff>
    </xdr:from>
    <xdr:ext cx="736600" cy="259045"/>
    <xdr:sp macro="" textlink="">
      <xdr:nvSpPr>
        <xdr:cNvPr id="74" name="テキスト ボックス 73"/>
        <xdr:cNvSpPr txBox="1"/>
      </xdr:nvSpPr>
      <xdr:spPr>
        <a:xfrm>
          <a:off x="4622800" y="250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129328</xdr:rowOff>
    </xdr:from>
    <xdr:to>
      <xdr:col>22</xdr:col>
      <xdr:colOff>165100</xdr:colOff>
      <xdr:row>16</xdr:row>
      <xdr:rowOff>59478</xdr:rowOff>
    </xdr:to>
    <xdr:sp macro="" textlink="">
      <xdr:nvSpPr>
        <xdr:cNvPr id="75" name="楕円 74"/>
        <xdr:cNvSpPr/>
      </xdr:nvSpPr>
      <xdr:spPr bwMode="auto">
        <a:xfrm>
          <a:off x="4254500" y="2748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69655</xdr:rowOff>
    </xdr:from>
    <xdr:ext cx="762000" cy="259045"/>
    <xdr:sp macro="" textlink="">
      <xdr:nvSpPr>
        <xdr:cNvPr id="76" name="テキスト ボックス 75"/>
        <xdr:cNvSpPr txBox="1"/>
      </xdr:nvSpPr>
      <xdr:spPr>
        <a:xfrm>
          <a:off x="3924300" y="2517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170378</xdr:rowOff>
    </xdr:from>
    <xdr:to>
      <xdr:col>19</xdr:col>
      <xdr:colOff>38100</xdr:colOff>
      <xdr:row>16</xdr:row>
      <xdr:rowOff>100528</xdr:rowOff>
    </xdr:to>
    <xdr:sp macro="" textlink="">
      <xdr:nvSpPr>
        <xdr:cNvPr id="77" name="楕円 76"/>
        <xdr:cNvSpPr/>
      </xdr:nvSpPr>
      <xdr:spPr bwMode="auto">
        <a:xfrm>
          <a:off x="3556000" y="2789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110705</xdr:rowOff>
    </xdr:from>
    <xdr:ext cx="762000" cy="259045"/>
    <xdr:sp macro="" textlink="">
      <xdr:nvSpPr>
        <xdr:cNvPr id="78" name="テキスト ボックス 77"/>
        <xdr:cNvSpPr txBox="1"/>
      </xdr:nvSpPr>
      <xdr:spPr>
        <a:xfrm>
          <a:off x="3225800" y="255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144807</xdr:rowOff>
    </xdr:from>
    <xdr:to>
      <xdr:col>15</xdr:col>
      <xdr:colOff>101600</xdr:colOff>
      <xdr:row>16</xdr:row>
      <xdr:rowOff>74957</xdr:rowOff>
    </xdr:to>
    <xdr:sp macro="" textlink="">
      <xdr:nvSpPr>
        <xdr:cNvPr id="79" name="楕円 78"/>
        <xdr:cNvSpPr/>
      </xdr:nvSpPr>
      <xdr:spPr bwMode="auto">
        <a:xfrm>
          <a:off x="2857500" y="2764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85134</xdr:rowOff>
    </xdr:from>
    <xdr:ext cx="762000" cy="259045"/>
    <xdr:sp macro="" textlink="">
      <xdr:nvSpPr>
        <xdr:cNvPr id="80" name="テキスト ボックス 79"/>
        <xdr:cNvSpPr txBox="1"/>
      </xdr:nvSpPr>
      <xdr:spPr>
        <a:xfrm>
          <a:off x="2527300" y="253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324903</xdr:rowOff>
    </xdr:from>
    <xdr:to>
      <xdr:col>29</xdr:col>
      <xdr:colOff>127000</xdr:colOff>
      <xdr:row>36</xdr:row>
      <xdr:rowOff>17762</xdr:rowOff>
    </xdr:to>
    <xdr:cxnSp macro="">
      <xdr:nvCxnSpPr>
        <xdr:cNvPr id="115" name="直線コネクタ 114"/>
        <xdr:cNvCxnSpPr/>
      </xdr:nvCxnSpPr>
      <xdr:spPr bwMode="auto">
        <a:xfrm flipV="1">
          <a:off x="5003800" y="6935253"/>
          <a:ext cx="647700" cy="35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17762</xdr:rowOff>
    </xdr:from>
    <xdr:to>
      <xdr:col>26</xdr:col>
      <xdr:colOff>50800</xdr:colOff>
      <xdr:row>36</xdr:row>
      <xdr:rowOff>104859</xdr:rowOff>
    </xdr:to>
    <xdr:cxnSp macro="">
      <xdr:nvCxnSpPr>
        <xdr:cNvPr id="118" name="直線コネクタ 117"/>
        <xdr:cNvCxnSpPr/>
      </xdr:nvCxnSpPr>
      <xdr:spPr bwMode="auto">
        <a:xfrm flipV="1">
          <a:off x="4305300" y="6971012"/>
          <a:ext cx="698500" cy="87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104859</xdr:rowOff>
    </xdr:from>
    <xdr:to>
      <xdr:col>22</xdr:col>
      <xdr:colOff>114300</xdr:colOff>
      <xdr:row>36</xdr:row>
      <xdr:rowOff>114753</xdr:rowOff>
    </xdr:to>
    <xdr:cxnSp macro="">
      <xdr:nvCxnSpPr>
        <xdr:cNvPr id="121" name="直線コネクタ 120"/>
        <xdr:cNvCxnSpPr/>
      </xdr:nvCxnSpPr>
      <xdr:spPr bwMode="auto">
        <a:xfrm flipV="1">
          <a:off x="3606800" y="7058109"/>
          <a:ext cx="698500" cy="9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5776</xdr:rowOff>
    </xdr:from>
    <xdr:to>
      <xdr:col>18</xdr:col>
      <xdr:colOff>177800</xdr:colOff>
      <xdr:row>36</xdr:row>
      <xdr:rowOff>114753</xdr:rowOff>
    </xdr:to>
    <xdr:cxnSp macro="">
      <xdr:nvCxnSpPr>
        <xdr:cNvPr id="124" name="直線コネクタ 123"/>
        <xdr:cNvCxnSpPr/>
      </xdr:nvCxnSpPr>
      <xdr:spPr bwMode="auto">
        <a:xfrm>
          <a:off x="2908300" y="6959026"/>
          <a:ext cx="698500" cy="108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274103</xdr:rowOff>
    </xdr:from>
    <xdr:to>
      <xdr:col>29</xdr:col>
      <xdr:colOff>177800</xdr:colOff>
      <xdr:row>36</xdr:row>
      <xdr:rowOff>32803</xdr:rowOff>
    </xdr:to>
    <xdr:sp macro="" textlink="">
      <xdr:nvSpPr>
        <xdr:cNvPr id="134" name="楕円 133"/>
        <xdr:cNvSpPr/>
      </xdr:nvSpPr>
      <xdr:spPr bwMode="auto">
        <a:xfrm>
          <a:off x="5600700" y="6884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246180</xdr:rowOff>
    </xdr:from>
    <xdr:ext cx="762000" cy="259045"/>
    <xdr:sp macro="" textlink="">
      <xdr:nvSpPr>
        <xdr:cNvPr id="135" name="人口1人当たり決算額の推移該当値テキスト445"/>
        <xdr:cNvSpPr txBox="1"/>
      </xdr:nvSpPr>
      <xdr:spPr>
        <a:xfrm>
          <a:off x="5740400" y="6856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309862</xdr:rowOff>
    </xdr:from>
    <xdr:to>
      <xdr:col>26</xdr:col>
      <xdr:colOff>101600</xdr:colOff>
      <xdr:row>36</xdr:row>
      <xdr:rowOff>68562</xdr:rowOff>
    </xdr:to>
    <xdr:sp macro="" textlink="">
      <xdr:nvSpPr>
        <xdr:cNvPr id="136" name="楕円 135"/>
        <xdr:cNvSpPr/>
      </xdr:nvSpPr>
      <xdr:spPr bwMode="auto">
        <a:xfrm>
          <a:off x="4953000" y="6920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53339</xdr:rowOff>
    </xdr:from>
    <xdr:ext cx="736600" cy="259045"/>
    <xdr:sp macro="" textlink="">
      <xdr:nvSpPr>
        <xdr:cNvPr id="137" name="テキスト ボックス 136"/>
        <xdr:cNvSpPr txBox="1"/>
      </xdr:nvSpPr>
      <xdr:spPr>
        <a:xfrm>
          <a:off x="4622800" y="7006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54059</xdr:rowOff>
    </xdr:from>
    <xdr:to>
      <xdr:col>22</xdr:col>
      <xdr:colOff>165100</xdr:colOff>
      <xdr:row>36</xdr:row>
      <xdr:rowOff>155659</xdr:rowOff>
    </xdr:to>
    <xdr:sp macro="" textlink="">
      <xdr:nvSpPr>
        <xdr:cNvPr id="138" name="楕円 137"/>
        <xdr:cNvSpPr/>
      </xdr:nvSpPr>
      <xdr:spPr bwMode="auto">
        <a:xfrm>
          <a:off x="4254500" y="7007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140436</xdr:rowOff>
    </xdr:from>
    <xdr:ext cx="762000" cy="259045"/>
    <xdr:sp macro="" textlink="">
      <xdr:nvSpPr>
        <xdr:cNvPr id="139" name="テキスト ボックス 138"/>
        <xdr:cNvSpPr txBox="1"/>
      </xdr:nvSpPr>
      <xdr:spPr>
        <a:xfrm>
          <a:off x="3924300" y="709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63953</xdr:rowOff>
    </xdr:from>
    <xdr:to>
      <xdr:col>19</xdr:col>
      <xdr:colOff>38100</xdr:colOff>
      <xdr:row>36</xdr:row>
      <xdr:rowOff>165553</xdr:rowOff>
    </xdr:to>
    <xdr:sp macro="" textlink="">
      <xdr:nvSpPr>
        <xdr:cNvPr id="140" name="楕円 139"/>
        <xdr:cNvSpPr/>
      </xdr:nvSpPr>
      <xdr:spPr bwMode="auto">
        <a:xfrm>
          <a:off x="3556000" y="7017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150330</xdr:rowOff>
    </xdr:from>
    <xdr:ext cx="762000" cy="259045"/>
    <xdr:sp macro="" textlink="">
      <xdr:nvSpPr>
        <xdr:cNvPr id="141" name="テキスト ボックス 140"/>
        <xdr:cNvSpPr txBox="1"/>
      </xdr:nvSpPr>
      <xdr:spPr>
        <a:xfrm>
          <a:off x="3225800" y="710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297876</xdr:rowOff>
    </xdr:from>
    <xdr:to>
      <xdr:col>15</xdr:col>
      <xdr:colOff>101600</xdr:colOff>
      <xdr:row>36</xdr:row>
      <xdr:rowOff>56576</xdr:rowOff>
    </xdr:to>
    <xdr:sp macro="" textlink="">
      <xdr:nvSpPr>
        <xdr:cNvPr id="142" name="楕円 141"/>
        <xdr:cNvSpPr/>
      </xdr:nvSpPr>
      <xdr:spPr bwMode="auto">
        <a:xfrm>
          <a:off x="2857500" y="6908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41353</xdr:rowOff>
    </xdr:from>
    <xdr:ext cx="762000" cy="259045"/>
    <xdr:sp macro="" textlink="">
      <xdr:nvSpPr>
        <xdr:cNvPr id="143" name="テキスト ボックス 142"/>
        <xdr:cNvSpPr txBox="1"/>
      </xdr:nvSpPr>
      <xdr:spPr>
        <a:xfrm>
          <a:off x="2527300" y="6994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28,850
28,051
13.93
19,635,554
18,551,360
718,915
7,520,923
6,327,084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117621</xdr:rowOff>
    </xdr:from>
    <xdr:to>
      <xdr:col>24</xdr:col>
      <xdr:colOff>63500</xdr:colOff>
      <xdr:row>35</xdr:row>
      <xdr:rowOff>56699</xdr:rowOff>
    </xdr:to>
    <xdr:cxnSp macro="">
      <xdr:nvCxnSpPr>
        <xdr:cNvPr id="61" name="直線コネクタ 60"/>
        <xdr:cNvCxnSpPr/>
      </xdr:nvCxnSpPr>
      <xdr:spPr>
        <a:xfrm flipV="1">
          <a:off x="3797300" y="5775471"/>
          <a:ext cx="838200" cy="28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56699</xdr:rowOff>
    </xdr:from>
    <xdr:to>
      <xdr:col>19</xdr:col>
      <xdr:colOff>177800</xdr:colOff>
      <xdr:row>35</xdr:row>
      <xdr:rowOff>74359</xdr:rowOff>
    </xdr:to>
    <xdr:cxnSp macro="">
      <xdr:nvCxnSpPr>
        <xdr:cNvPr id="64" name="直線コネクタ 63"/>
        <xdr:cNvCxnSpPr/>
      </xdr:nvCxnSpPr>
      <xdr:spPr>
        <a:xfrm flipV="1">
          <a:off x="2908300" y="6057449"/>
          <a:ext cx="889000" cy="1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108380</xdr:rowOff>
    </xdr:from>
    <xdr:ext cx="534377" cy="259045"/>
    <xdr:sp macro="" textlink="">
      <xdr:nvSpPr>
        <xdr:cNvPr id="66" name="テキスト ボックス 65"/>
        <xdr:cNvSpPr txBox="1"/>
      </xdr:nvSpPr>
      <xdr:spPr>
        <a:xfrm>
          <a:off x="3530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74359</xdr:rowOff>
    </xdr:from>
    <xdr:to>
      <xdr:col>15</xdr:col>
      <xdr:colOff>50800</xdr:colOff>
      <xdr:row>35</xdr:row>
      <xdr:rowOff>135795</xdr:rowOff>
    </xdr:to>
    <xdr:cxnSp macro="">
      <xdr:nvCxnSpPr>
        <xdr:cNvPr id="67" name="直線コネクタ 66"/>
        <xdr:cNvCxnSpPr/>
      </xdr:nvCxnSpPr>
      <xdr:spPr>
        <a:xfrm flipV="1">
          <a:off x="2019300" y="6075109"/>
          <a:ext cx="889000" cy="6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115162</xdr:rowOff>
    </xdr:from>
    <xdr:ext cx="534377" cy="259045"/>
    <xdr:sp macro="" textlink="">
      <xdr:nvSpPr>
        <xdr:cNvPr id="69" name="テキスト ボックス 68"/>
        <xdr:cNvSpPr txBox="1"/>
      </xdr:nvSpPr>
      <xdr:spPr>
        <a:xfrm>
          <a:off x="2641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89313</xdr:rowOff>
    </xdr:from>
    <xdr:to>
      <xdr:col>10</xdr:col>
      <xdr:colOff>114300</xdr:colOff>
      <xdr:row>35</xdr:row>
      <xdr:rowOff>135795</xdr:rowOff>
    </xdr:to>
    <xdr:cxnSp macro="">
      <xdr:nvCxnSpPr>
        <xdr:cNvPr id="70" name="直線コネクタ 69"/>
        <xdr:cNvCxnSpPr/>
      </xdr:nvCxnSpPr>
      <xdr:spPr>
        <a:xfrm>
          <a:off x="1130300" y="6090063"/>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124572</xdr:rowOff>
    </xdr:from>
    <xdr:ext cx="534377" cy="259045"/>
    <xdr:sp macro="" textlink="">
      <xdr:nvSpPr>
        <xdr:cNvPr id="72" name="テキスト ボックス 71"/>
        <xdr:cNvSpPr txBox="1"/>
      </xdr:nvSpPr>
      <xdr:spPr>
        <a:xfrm>
          <a:off x="1752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127430</xdr:rowOff>
    </xdr:from>
    <xdr:ext cx="534377" cy="259045"/>
    <xdr:sp macro="" textlink="">
      <xdr:nvSpPr>
        <xdr:cNvPr id="74" name="テキスト ボックス 73"/>
        <xdr:cNvSpPr txBox="1"/>
      </xdr:nvSpPr>
      <xdr:spPr>
        <a:xfrm>
          <a:off x="863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66821</xdr:rowOff>
    </xdr:from>
    <xdr:to>
      <xdr:col>24</xdr:col>
      <xdr:colOff>114300</xdr:colOff>
      <xdr:row>33</xdr:row>
      <xdr:rowOff>168421</xdr:rowOff>
    </xdr:to>
    <xdr:sp macro="" textlink="">
      <xdr:nvSpPr>
        <xdr:cNvPr id="80" name="楕円 79"/>
        <xdr:cNvSpPr/>
      </xdr:nvSpPr>
      <xdr:spPr>
        <a:xfrm>
          <a:off x="4584700" y="572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89698</xdr:rowOff>
    </xdr:from>
    <xdr:ext cx="534377" cy="259045"/>
    <xdr:sp macro="" textlink="">
      <xdr:nvSpPr>
        <xdr:cNvPr id="81" name="人件費該当値テキスト"/>
        <xdr:cNvSpPr txBox="1"/>
      </xdr:nvSpPr>
      <xdr:spPr>
        <a:xfrm>
          <a:off x="4686300" y="557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5899</xdr:rowOff>
    </xdr:from>
    <xdr:to>
      <xdr:col>20</xdr:col>
      <xdr:colOff>38100</xdr:colOff>
      <xdr:row>35</xdr:row>
      <xdr:rowOff>107499</xdr:rowOff>
    </xdr:to>
    <xdr:sp macro="" textlink="">
      <xdr:nvSpPr>
        <xdr:cNvPr id="82" name="楕円 81"/>
        <xdr:cNvSpPr/>
      </xdr:nvSpPr>
      <xdr:spPr>
        <a:xfrm>
          <a:off x="3746500" y="600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124026</xdr:rowOff>
    </xdr:from>
    <xdr:ext cx="534377" cy="259045"/>
    <xdr:sp macro="" textlink="">
      <xdr:nvSpPr>
        <xdr:cNvPr id="83" name="テキスト ボックス 82"/>
        <xdr:cNvSpPr txBox="1"/>
      </xdr:nvSpPr>
      <xdr:spPr>
        <a:xfrm>
          <a:off x="3530111" y="578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23559</xdr:rowOff>
    </xdr:from>
    <xdr:to>
      <xdr:col>15</xdr:col>
      <xdr:colOff>101600</xdr:colOff>
      <xdr:row>35</xdr:row>
      <xdr:rowOff>125159</xdr:rowOff>
    </xdr:to>
    <xdr:sp macro="" textlink="">
      <xdr:nvSpPr>
        <xdr:cNvPr id="84" name="楕円 83"/>
        <xdr:cNvSpPr/>
      </xdr:nvSpPr>
      <xdr:spPr>
        <a:xfrm>
          <a:off x="2857500" y="602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141686</xdr:rowOff>
    </xdr:from>
    <xdr:ext cx="534377" cy="259045"/>
    <xdr:sp macro="" textlink="">
      <xdr:nvSpPr>
        <xdr:cNvPr id="85" name="テキスト ボックス 84"/>
        <xdr:cNvSpPr txBox="1"/>
      </xdr:nvSpPr>
      <xdr:spPr>
        <a:xfrm>
          <a:off x="2641111" y="579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84995</xdr:rowOff>
    </xdr:from>
    <xdr:to>
      <xdr:col>10</xdr:col>
      <xdr:colOff>165100</xdr:colOff>
      <xdr:row>36</xdr:row>
      <xdr:rowOff>15145</xdr:rowOff>
    </xdr:to>
    <xdr:sp macro="" textlink="">
      <xdr:nvSpPr>
        <xdr:cNvPr id="86" name="楕円 85"/>
        <xdr:cNvSpPr/>
      </xdr:nvSpPr>
      <xdr:spPr>
        <a:xfrm>
          <a:off x="1968500" y="608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31672</xdr:rowOff>
    </xdr:from>
    <xdr:ext cx="534377" cy="259045"/>
    <xdr:sp macro="" textlink="">
      <xdr:nvSpPr>
        <xdr:cNvPr id="87" name="テキスト ボックス 86"/>
        <xdr:cNvSpPr txBox="1"/>
      </xdr:nvSpPr>
      <xdr:spPr>
        <a:xfrm>
          <a:off x="1752111" y="586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38513</xdr:rowOff>
    </xdr:from>
    <xdr:to>
      <xdr:col>6</xdr:col>
      <xdr:colOff>38100</xdr:colOff>
      <xdr:row>35</xdr:row>
      <xdr:rowOff>140113</xdr:rowOff>
    </xdr:to>
    <xdr:sp macro="" textlink="">
      <xdr:nvSpPr>
        <xdr:cNvPr id="88" name="楕円 87"/>
        <xdr:cNvSpPr/>
      </xdr:nvSpPr>
      <xdr:spPr>
        <a:xfrm>
          <a:off x="1079500" y="60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156640</xdr:rowOff>
    </xdr:from>
    <xdr:ext cx="534377" cy="259045"/>
    <xdr:sp macro="" textlink="">
      <xdr:nvSpPr>
        <xdr:cNvPr id="89" name="テキスト ボックス 88"/>
        <xdr:cNvSpPr txBox="1"/>
      </xdr:nvSpPr>
      <xdr:spPr>
        <a:xfrm>
          <a:off x="863111" y="581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154053</xdr:rowOff>
    </xdr:from>
    <xdr:to>
      <xdr:col>24</xdr:col>
      <xdr:colOff>63500</xdr:colOff>
      <xdr:row>56</xdr:row>
      <xdr:rowOff>3504</xdr:rowOff>
    </xdr:to>
    <xdr:cxnSp macro="">
      <xdr:nvCxnSpPr>
        <xdr:cNvPr id="121" name="直線コネクタ 120"/>
        <xdr:cNvCxnSpPr/>
      </xdr:nvCxnSpPr>
      <xdr:spPr>
        <a:xfrm>
          <a:off x="3797300" y="9412353"/>
          <a:ext cx="838200" cy="19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157755</xdr:rowOff>
    </xdr:from>
    <xdr:ext cx="534377" cy="259045"/>
    <xdr:sp macro="" textlink="">
      <xdr:nvSpPr>
        <xdr:cNvPr id="122" name="物件費平均値テキスト"/>
        <xdr:cNvSpPr txBox="1"/>
      </xdr:nvSpPr>
      <xdr:spPr>
        <a:xfrm>
          <a:off x="4686300" y="975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154053</xdr:rowOff>
    </xdr:from>
    <xdr:to>
      <xdr:col>19</xdr:col>
      <xdr:colOff>177800</xdr:colOff>
      <xdr:row>56</xdr:row>
      <xdr:rowOff>24159</xdr:rowOff>
    </xdr:to>
    <xdr:cxnSp macro="">
      <xdr:nvCxnSpPr>
        <xdr:cNvPr id="124" name="直線コネクタ 123"/>
        <xdr:cNvCxnSpPr/>
      </xdr:nvCxnSpPr>
      <xdr:spPr>
        <a:xfrm flipV="1">
          <a:off x="2908300" y="9412353"/>
          <a:ext cx="889000" cy="21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140838</xdr:rowOff>
    </xdr:from>
    <xdr:ext cx="534377" cy="259045"/>
    <xdr:sp macro="" textlink="">
      <xdr:nvSpPr>
        <xdr:cNvPr id="126" name="テキスト ボックス 125"/>
        <xdr:cNvSpPr txBox="1"/>
      </xdr:nvSpPr>
      <xdr:spPr>
        <a:xfrm>
          <a:off x="3530111" y="991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10264</xdr:rowOff>
    </xdr:from>
    <xdr:to>
      <xdr:col>15</xdr:col>
      <xdr:colOff>50800</xdr:colOff>
      <xdr:row>56</xdr:row>
      <xdr:rowOff>24159</xdr:rowOff>
    </xdr:to>
    <xdr:cxnSp macro="">
      <xdr:nvCxnSpPr>
        <xdr:cNvPr id="127" name="直線コネクタ 126"/>
        <xdr:cNvCxnSpPr/>
      </xdr:nvCxnSpPr>
      <xdr:spPr>
        <a:xfrm>
          <a:off x="2019300" y="9440014"/>
          <a:ext cx="889000" cy="18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134764</xdr:rowOff>
    </xdr:from>
    <xdr:ext cx="534377" cy="259045"/>
    <xdr:sp macro="" textlink="">
      <xdr:nvSpPr>
        <xdr:cNvPr id="129" name="テキスト ボックス 128"/>
        <xdr:cNvSpPr txBox="1"/>
      </xdr:nvSpPr>
      <xdr:spPr>
        <a:xfrm>
          <a:off x="2641111" y="99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10264</xdr:rowOff>
    </xdr:from>
    <xdr:to>
      <xdr:col>10</xdr:col>
      <xdr:colOff>114300</xdr:colOff>
      <xdr:row>56</xdr:row>
      <xdr:rowOff>46611</xdr:rowOff>
    </xdr:to>
    <xdr:cxnSp macro="">
      <xdr:nvCxnSpPr>
        <xdr:cNvPr id="130" name="直線コネクタ 129"/>
        <xdr:cNvCxnSpPr/>
      </xdr:nvCxnSpPr>
      <xdr:spPr>
        <a:xfrm flipV="1">
          <a:off x="1130300" y="9440014"/>
          <a:ext cx="889000" cy="20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17639</xdr:rowOff>
    </xdr:from>
    <xdr:ext cx="534377" cy="259045"/>
    <xdr:sp macro="" textlink="">
      <xdr:nvSpPr>
        <xdr:cNvPr id="132" name="テキスト ボックス 131"/>
        <xdr:cNvSpPr txBox="1"/>
      </xdr:nvSpPr>
      <xdr:spPr>
        <a:xfrm>
          <a:off x="1752111" y="99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12969</xdr:rowOff>
    </xdr:from>
    <xdr:ext cx="534377" cy="259045"/>
    <xdr:sp macro="" textlink="">
      <xdr:nvSpPr>
        <xdr:cNvPr id="134" name="テキスト ボックス 133"/>
        <xdr:cNvSpPr txBox="1"/>
      </xdr:nvSpPr>
      <xdr:spPr>
        <a:xfrm>
          <a:off x="863111" y="995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124154</xdr:rowOff>
    </xdr:from>
    <xdr:to>
      <xdr:col>24</xdr:col>
      <xdr:colOff>114300</xdr:colOff>
      <xdr:row>56</xdr:row>
      <xdr:rowOff>54304</xdr:rowOff>
    </xdr:to>
    <xdr:sp macro="" textlink="">
      <xdr:nvSpPr>
        <xdr:cNvPr id="140" name="楕円 139"/>
        <xdr:cNvSpPr/>
      </xdr:nvSpPr>
      <xdr:spPr>
        <a:xfrm>
          <a:off x="4584700" y="95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147031</xdr:rowOff>
    </xdr:from>
    <xdr:ext cx="534377" cy="259045"/>
    <xdr:sp macro="" textlink="">
      <xdr:nvSpPr>
        <xdr:cNvPr id="141" name="物件費該当値テキスト"/>
        <xdr:cNvSpPr txBox="1"/>
      </xdr:nvSpPr>
      <xdr:spPr>
        <a:xfrm>
          <a:off x="4686300" y="940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103253</xdr:rowOff>
    </xdr:from>
    <xdr:to>
      <xdr:col>20</xdr:col>
      <xdr:colOff>38100</xdr:colOff>
      <xdr:row>55</xdr:row>
      <xdr:rowOff>33403</xdr:rowOff>
    </xdr:to>
    <xdr:sp macro="" textlink="">
      <xdr:nvSpPr>
        <xdr:cNvPr id="142" name="楕円 141"/>
        <xdr:cNvSpPr/>
      </xdr:nvSpPr>
      <xdr:spPr>
        <a:xfrm>
          <a:off x="3746500" y="936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49930</xdr:rowOff>
    </xdr:from>
    <xdr:ext cx="534377" cy="259045"/>
    <xdr:sp macro="" textlink="">
      <xdr:nvSpPr>
        <xdr:cNvPr id="143" name="テキスト ボックス 142"/>
        <xdr:cNvSpPr txBox="1"/>
      </xdr:nvSpPr>
      <xdr:spPr>
        <a:xfrm>
          <a:off x="3530111" y="913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144809</xdr:rowOff>
    </xdr:from>
    <xdr:to>
      <xdr:col>15</xdr:col>
      <xdr:colOff>101600</xdr:colOff>
      <xdr:row>56</xdr:row>
      <xdr:rowOff>74959</xdr:rowOff>
    </xdr:to>
    <xdr:sp macro="" textlink="">
      <xdr:nvSpPr>
        <xdr:cNvPr id="144" name="楕円 143"/>
        <xdr:cNvSpPr/>
      </xdr:nvSpPr>
      <xdr:spPr>
        <a:xfrm>
          <a:off x="2857500" y="957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91486</xdr:rowOff>
    </xdr:from>
    <xdr:ext cx="534377" cy="259045"/>
    <xdr:sp macro="" textlink="">
      <xdr:nvSpPr>
        <xdr:cNvPr id="145" name="テキスト ボックス 144"/>
        <xdr:cNvSpPr txBox="1"/>
      </xdr:nvSpPr>
      <xdr:spPr>
        <a:xfrm>
          <a:off x="2641111" y="934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130914</xdr:rowOff>
    </xdr:from>
    <xdr:to>
      <xdr:col>10</xdr:col>
      <xdr:colOff>165100</xdr:colOff>
      <xdr:row>55</xdr:row>
      <xdr:rowOff>61064</xdr:rowOff>
    </xdr:to>
    <xdr:sp macro="" textlink="">
      <xdr:nvSpPr>
        <xdr:cNvPr id="146" name="楕円 145"/>
        <xdr:cNvSpPr/>
      </xdr:nvSpPr>
      <xdr:spPr>
        <a:xfrm>
          <a:off x="1968500" y="938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77591</xdr:rowOff>
    </xdr:from>
    <xdr:ext cx="534377" cy="259045"/>
    <xdr:sp macro="" textlink="">
      <xdr:nvSpPr>
        <xdr:cNvPr id="147" name="テキスト ボックス 146"/>
        <xdr:cNvSpPr txBox="1"/>
      </xdr:nvSpPr>
      <xdr:spPr>
        <a:xfrm>
          <a:off x="1752111" y="916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167261</xdr:rowOff>
    </xdr:from>
    <xdr:to>
      <xdr:col>6</xdr:col>
      <xdr:colOff>38100</xdr:colOff>
      <xdr:row>56</xdr:row>
      <xdr:rowOff>97411</xdr:rowOff>
    </xdr:to>
    <xdr:sp macro="" textlink="">
      <xdr:nvSpPr>
        <xdr:cNvPr id="148" name="楕円 147"/>
        <xdr:cNvSpPr/>
      </xdr:nvSpPr>
      <xdr:spPr>
        <a:xfrm>
          <a:off x="1079500" y="959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113938</xdr:rowOff>
    </xdr:from>
    <xdr:ext cx="534377" cy="259045"/>
    <xdr:sp macro="" textlink="">
      <xdr:nvSpPr>
        <xdr:cNvPr id="149" name="テキスト ボックス 148"/>
        <xdr:cNvSpPr txBox="1"/>
      </xdr:nvSpPr>
      <xdr:spPr>
        <a:xfrm>
          <a:off x="863111" y="937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141929</xdr:rowOff>
    </xdr:from>
    <xdr:to>
      <xdr:col>24</xdr:col>
      <xdr:colOff>63500</xdr:colOff>
      <xdr:row>76</xdr:row>
      <xdr:rowOff>23571</xdr:rowOff>
    </xdr:to>
    <xdr:cxnSp macro="">
      <xdr:nvCxnSpPr>
        <xdr:cNvPr id="174" name="直線コネクタ 173"/>
        <xdr:cNvCxnSpPr/>
      </xdr:nvCxnSpPr>
      <xdr:spPr>
        <a:xfrm flipV="1">
          <a:off x="3797300" y="13000679"/>
          <a:ext cx="838200" cy="5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64012</xdr:rowOff>
    </xdr:from>
    <xdr:ext cx="469744" cy="259045"/>
    <xdr:sp macro="" textlink="">
      <xdr:nvSpPr>
        <xdr:cNvPr id="175" name="維持補修費平均値テキスト"/>
        <xdr:cNvSpPr txBox="1"/>
      </xdr:nvSpPr>
      <xdr:spPr>
        <a:xfrm>
          <a:off x="4686300" y="1309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23571</xdr:rowOff>
    </xdr:from>
    <xdr:to>
      <xdr:col>19</xdr:col>
      <xdr:colOff>177800</xdr:colOff>
      <xdr:row>76</xdr:row>
      <xdr:rowOff>41230</xdr:rowOff>
    </xdr:to>
    <xdr:cxnSp macro="">
      <xdr:nvCxnSpPr>
        <xdr:cNvPr id="177" name="直線コネクタ 176"/>
        <xdr:cNvCxnSpPr/>
      </xdr:nvCxnSpPr>
      <xdr:spPr>
        <a:xfrm flipV="1">
          <a:off x="2908300" y="13053771"/>
          <a:ext cx="889000" cy="1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32638</xdr:rowOff>
    </xdr:from>
    <xdr:ext cx="469744" cy="259045"/>
    <xdr:sp macro="" textlink="">
      <xdr:nvSpPr>
        <xdr:cNvPr id="179" name="テキスト ボックス 178"/>
        <xdr:cNvSpPr txBox="1"/>
      </xdr:nvSpPr>
      <xdr:spPr>
        <a:xfrm>
          <a:off x="3562428" y="1323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39002</xdr:rowOff>
    </xdr:from>
    <xdr:to>
      <xdr:col>15</xdr:col>
      <xdr:colOff>50800</xdr:colOff>
      <xdr:row>76</xdr:row>
      <xdr:rowOff>41230</xdr:rowOff>
    </xdr:to>
    <xdr:cxnSp macro="">
      <xdr:nvCxnSpPr>
        <xdr:cNvPr id="180" name="直線コネクタ 179"/>
        <xdr:cNvCxnSpPr/>
      </xdr:nvCxnSpPr>
      <xdr:spPr>
        <a:xfrm>
          <a:off x="2019300" y="13069202"/>
          <a:ext cx="889000" cy="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26122</xdr:rowOff>
    </xdr:from>
    <xdr:ext cx="469744" cy="259045"/>
    <xdr:sp macro="" textlink="">
      <xdr:nvSpPr>
        <xdr:cNvPr id="182" name="テキスト ボックス 181"/>
        <xdr:cNvSpPr txBox="1"/>
      </xdr:nvSpPr>
      <xdr:spPr>
        <a:xfrm>
          <a:off x="2673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39002</xdr:rowOff>
    </xdr:from>
    <xdr:to>
      <xdr:col>10</xdr:col>
      <xdr:colOff>114300</xdr:colOff>
      <xdr:row>76</xdr:row>
      <xdr:rowOff>120098</xdr:rowOff>
    </xdr:to>
    <xdr:cxnSp macro="">
      <xdr:nvCxnSpPr>
        <xdr:cNvPr id="183" name="直線コネクタ 182"/>
        <xdr:cNvCxnSpPr/>
      </xdr:nvCxnSpPr>
      <xdr:spPr>
        <a:xfrm flipV="1">
          <a:off x="1130300" y="13069202"/>
          <a:ext cx="889000" cy="8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21035</xdr:rowOff>
    </xdr:from>
    <xdr:ext cx="469744" cy="259045"/>
    <xdr:sp macro="" textlink="">
      <xdr:nvSpPr>
        <xdr:cNvPr id="185" name="テキスト ボックス 184"/>
        <xdr:cNvSpPr txBox="1"/>
      </xdr:nvSpPr>
      <xdr:spPr>
        <a:xfrm>
          <a:off x="1784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39095</xdr:rowOff>
    </xdr:from>
    <xdr:ext cx="469744" cy="259045"/>
    <xdr:sp macro="" textlink="">
      <xdr:nvSpPr>
        <xdr:cNvPr id="187" name="テキスト ボックス 186"/>
        <xdr:cNvSpPr txBox="1"/>
      </xdr:nvSpPr>
      <xdr:spPr>
        <a:xfrm>
          <a:off x="895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91129</xdr:rowOff>
    </xdr:from>
    <xdr:to>
      <xdr:col>24</xdr:col>
      <xdr:colOff>114300</xdr:colOff>
      <xdr:row>76</xdr:row>
      <xdr:rowOff>21279</xdr:rowOff>
    </xdr:to>
    <xdr:sp macro="" textlink="">
      <xdr:nvSpPr>
        <xdr:cNvPr id="193" name="楕円 192"/>
        <xdr:cNvSpPr/>
      </xdr:nvSpPr>
      <xdr:spPr>
        <a:xfrm>
          <a:off x="4584700" y="1294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114006</xdr:rowOff>
    </xdr:from>
    <xdr:ext cx="469744" cy="259045"/>
    <xdr:sp macro="" textlink="">
      <xdr:nvSpPr>
        <xdr:cNvPr id="194" name="維持補修費該当値テキスト"/>
        <xdr:cNvSpPr txBox="1"/>
      </xdr:nvSpPr>
      <xdr:spPr>
        <a:xfrm>
          <a:off x="4686300" y="128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144221</xdr:rowOff>
    </xdr:from>
    <xdr:to>
      <xdr:col>20</xdr:col>
      <xdr:colOff>38100</xdr:colOff>
      <xdr:row>76</xdr:row>
      <xdr:rowOff>74371</xdr:rowOff>
    </xdr:to>
    <xdr:sp macro="" textlink="">
      <xdr:nvSpPr>
        <xdr:cNvPr id="195" name="楕円 194"/>
        <xdr:cNvSpPr/>
      </xdr:nvSpPr>
      <xdr:spPr>
        <a:xfrm>
          <a:off x="3746500" y="130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90898</xdr:rowOff>
    </xdr:from>
    <xdr:ext cx="469744" cy="259045"/>
    <xdr:sp macro="" textlink="">
      <xdr:nvSpPr>
        <xdr:cNvPr id="196" name="テキスト ボックス 195"/>
        <xdr:cNvSpPr txBox="1"/>
      </xdr:nvSpPr>
      <xdr:spPr>
        <a:xfrm>
          <a:off x="3562428" y="1277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161880</xdr:rowOff>
    </xdr:from>
    <xdr:to>
      <xdr:col>15</xdr:col>
      <xdr:colOff>101600</xdr:colOff>
      <xdr:row>76</xdr:row>
      <xdr:rowOff>92030</xdr:rowOff>
    </xdr:to>
    <xdr:sp macro="" textlink="">
      <xdr:nvSpPr>
        <xdr:cNvPr id="197" name="楕円 196"/>
        <xdr:cNvSpPr/>
      </xdr:nvSpPr>
      <xdr:spPr>
        <a:xfrm>
          <a:off x="2857500" y="1302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108558</xdr:rowOff>
    </xdr:from>
    <xdr:ext cx="469744" cy="259045"/>
    <xdr:sp macro="" textlink="">
      <xdr:nvSpPr>
        <xdr:cNvPr id="198" name="テキスト ボックス 197"/>
        <xdr:cNvSpPr txBox="1"/>
      </xdr:nvSpPr>
      <xdr:spPr>
        <a:xfrm>
          <a:off x="2673428" y="1279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159652</xdr:rowOff>
    </xdr:from>
    <xdr:to>
      <xdr:col>10</xdr:col>
      <xdr:colOff>165100</xdr:colOff>
      <xdr:row>76</xdr:row>
      <xdr:rowOff>89802</xdr:rowOff>
    </xdr:to>
    <xdr:sp macro="" textlink="">
      <xdr:nvSpPr>
        <xdr:cNvPr id="199" name="楕円 198"/>
        <xdr:cNvSpPr/>
      </xdr:nvSpPr>
      <xdr:spPr>
        <a:xfrm>
          <a:off x="1968500" y="1301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106328</xdr:rowOff>
    </xdr:from>
    <xdr:ext cx="469744" cy="259045"/>
    <xdr:sp macro="" textlink="">
      <xdr:nvSpPr>
        <xdr:cNvPr id="200" name="テキスト ボックス 199"/>
        <xdr:cNvSpPr txBox="1"/>
      </xdr:nvSpPr>
      <xdr:spPr>
        <a:xfrm>
          <a:off x="1784428" y="1279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69298</xdr:rowOff>
    </xdr:from>
    <xdr:to>
      <xdr:col>6</xdr:col>
      <xdr:colOff>38100</xdr:colOff>
      <xdr:row>76</xdr:row>
      <xdr:rowOff>170898</xdr:rowOff>
    </xdr:to>
    <xdr:sp macro="" textlink="">
      <xdr:nvSpPr>
        <xdr:cNvPr id="201" name="楕円 200"/>
        <xdr:cNvSpPr/>
      </xdr:nvSpPr>
      <xdr:spPr>
        <a:xfrm>
          <a:off x="1079500" y="1309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15974</xdr:rowOff>
    </xdr:from>
    <xdr:ext cx="469744" cy="259045"/>
    <xdr:sp macro="" textlink="">
      <xdr:nvSpPr>
        <xdr:cNvPr id="202" name="テキスト ボックス 201"/>
        <xdr:cNvSpPr txBox="1"/>
      </xdr:nvSpPr>
      <xdr:spPr>
        <a:xfrm>
          <a:off x="895428" y="1287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103729</xdr:rowOff>
    </xdr:from>
    <xdr:to>
      <xdr:col>24</xdr:col>
      <xdr:colOff>63500</xdr:colOff>
      <xdr:row>94</xdr:row>
      <xdr:rowOff>114472</xdr:rowOff>
    </xdr:to>
    <xdr:cxnSp macro="">
      <xdr:nvCxnSpPr>
        <xdr:cNvPr id="234" name="直線コネクタ 233"/>
        <xdr:cNvCxnSpPr/>
      </xdr:nvCxnSpPr>
      <xdr:spPr>
        <a:xfrm flipV="1">
          <a:off x="3797300" y="16220029"/>
          <a:ext cx="8382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126257</xdr:rowOff>
    </xdr:from>
    <xdr:ext cx="534377" cy="259045"/>
    <xdr:sp macro="" textlink="">
      <xdr:nvSpPr>
        <xdr:cNvPr id="235" name="扶助費平均値テキスト"/>
        <xdr:cNvSpPr txBox="1"/>
      </xdr:nvSpPr>
      <xdr:spPr>
        <a:xfrm>
          <a:off x="4686300" y="1641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114472</xdr:rowOff>
    </xdr:from>
    <xdr:to>
      <xdr:col>19</xdr:col>
      <xdr:colOff>177800</xdr:colOff>
      <xdr:row>95</xdr:row>
      <xdr:rowOff>32552</xdr:rowOff>
    </xdr:to>
    <xdr:cxnSp macro="">
      <xdr:nvCxnSpPr>
        <xdr:cNvPr id="237" name="直線コネクタ 236"/>
        <xdr:cNvCxnSpPr/>
      </xdr:nvCxnSpPr>
      <xdr:spPr>
        <a:xfrm flipV="1">
          <a:off x="2908300" y="16230772"/>
          <a:ext cx="889000" cy="8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140217</xdr:rowOff>
    </xdr:from>
    <xdr:ext cx="534377" cy="259045"/>
    <xdr:sp macro="" textlink="">
      <xdr:nvSpPr>
        <xdr:cNvPr id="239" name="テキスト ボックス 238"/>
        <xdr:cNvSpPr txBox="1"/>
      </xdr:nvSpPr>
      <xdr:spPr>
        <a:xfrm>
          <a:off x="3530111" y="165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10933</xdr:rowOff>
    </xdr:from>
    <xdr:to>
      <xdr:col>15</xdr:col>
      <xdr:colOff>50800</xdr:colOff>
      <xdr:row>95</xdr:row>
      <xdr:rowOff>32552</xdr:rowOff>
    </xdr:to>
    <xdr:cxnSp macro="">
      <xdr:nvCxnSpPr>
        <xdr:cNvPr id="240" name="直線コネクタ 239"/>
        <xdr:cNvCxnSpPr/>
      </xdr:nvCxnSpPr>
      <xdr:spPr>
        <a:xfrm>
          <a:off x="2019300" y="16298683"/>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27551</xdr:rowOff>
    </xdr:from>
    <xdr:ext cx="534377" cy="259045"/>
    <xdr:sp macro="" textlink="">
      <xdr:nvSpPr>
        <xdr:cNvPr id="242" name="テキスト ボックス 241"/>
        <xdr:cNvSpPr txBox="1"/>
      </xdr:nvSpPr>
      <xdr:spPr>
        <a:xfrm>
          <a:off x="2641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10933</xdr:rowOff>
    </xdr:from>
    <xdr:to>
      <xdr:col>10</xdr:col>
      <xdr:colOff>114300</xdr:colOff>
      <xdr:row>95</xdr:row>
      <xdr:rowOff>121853</xdr:rowOff>
    </xdr:to>
    <xdr:cxnSp macro="">
      <xdr:nvCxnSpPr>
        <xdr:cNvPr id="243" name="直線コネクタ 242"/>
        <xdr:cNvCxnSpPr/>
      </xdr:nvCxnSpPr>
      <xdr:spPr>
        <a:xfrm flipV="1">
          <a:off x="1130300" y="16298683"/>
          <a:ext cx="889000" cy="11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30604</xdr:rowOff>
    </xdr:from>
    <xdr:ext cx="534377" cy="259045"/>
    <xdr:sp macro="" textlink="">
      <xdr:nvSpPr>
        <xdr:cNvPr id="245" name="テキスト ボックス 244"/>
        <xdr:cNvSpPr txBox="1"/>
      </xdr:nvSpPr>
      <xdr:spPr>
        <a:xfrm>
          <a:off x="1752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69547</xdr:rowOff>
    </xdr:from>
    <xdr:ext cx="534377" cy="259045"/>
    <xdr:sp macro="" textlink="">
      <xdr:nvSpPr>
        <xdr:cNvPr id="247" name="テキスト ボックス 246"/>
        <xdr:cNvSpPr txBox="1"/>
      </xdr:nvSpPr>
      <xdr:spPr>
        <a:xfrm>
          <a:off x="863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52929</xdr:rowOff>
    </xdr:from>
    <xdr:to>
      <xdr:col>24</xdr:col>
      <xdr:colOff>114300</xdr:colOff>
      <xdr:row>94</xdr:row>
      <xdr:rowOff>154529</xdr:rowOff>
    </xdr:to>
    <xdr:sp macro="" textlink="">
      <xdr:nvSpPr>
        <xdr:cNvPr id="253" name="楕円 252"/>
        <xdr:cNvSpPr/>
      </xdr:nvSpPr>
      <xdr:spPr>
        <a:xfrm>
          <a:off x="4584700" y="1616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75806</xdr:rowOff>
    </xdr:from>
    <xdr:ext cx="534377" cy="259045"/>
    <xdr:sp macro="" textlink="">
      <xdr:nvSpPr>
        <xdr:cNvPr id="254" name="扶助費該当値テキスト"/>
        <xdr:cNvSpPr txBox="1"/>
      </xdr:nvSpPr>
      <xdr:spPr>
        <a:xfrm>
          <a:off x="4686300" y="1602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63672</xdr:rowOff>
    </xdr:from>
    <xdr:to>
      <xdr:col>20</xdr:col>
      <xdr:colOff>38100</xdr:colOff>
      <xdr:row>94</xdr:row>
      <xdr:rowOff>165272</xdr:rowOff>
    </xdr:to>
    <xdr:sp macro="" textlink="">
      <xdr:nvSpPr>
        <xdr:cNvPr id="255" name="楕円 254"/>
        <xdr:cNvSpPr/>
      </xdr:nvSpPr>
      <xdr:spPr>
        <a:xfrm>
          <a:off x="3746500" y="161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10349</xdr:rowOff>
    </xdr:from>
    <xdr:ext cx="534377" cy="259045"/>
    <xdr:sp macro="" textlink="">
      <xdr:nvSpPr>
        <xdr:cNvPr id="256" name="テキスト ボックス 255"/>
        <xdr:cNvSpPr txBox="1"/>
      </xdr:nvSpPr>
      <xdr:spPr>
        <a:xfrm>
          <a:off x="3530111" y="1595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153202</xdr:rowOff>
    </xdr:from>
    <xdr:to>
      <xdr:col>15</xdr:col>
      <xdr:colOff>101600</xdr:colOff>
      <xdr:row>95</xdr:row>
      <xdr:rowOff>83352</xdr:rowOff>
    </xdr:to>
    <xdr:sp macro="" textlink="">
      <xdr:nvSpPr>
        <xdr:cNvPr id="257" name="楕円 256"/>
        <xdr:cNvSpPr/>
      </xdr:nvSpPr>
      <xdr:spPr>
        <a:xfrm>
          <a:off x="2857500" y="1626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99879</xdr:rowOff>
    </xdr:from>
    <xdr:ext cx="534377" cy="259045"/>
    <xdr:sp macro="" textlink="">
      <xdr:nvSpPr>
        <xdr:cNvPr id="258" name="テキスト ボックス 257"/>
        <xdr:cNvSpPr txBox="1"/>
      </xdr:nvSpPr>
      <xdr:spPr>
        <a:xfrm>
          <a:off x="2641111" y="1604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131583</xdr:rowOff>
    </xdr:from>
    <xdr:to>
      <xdr:col>10</xdr:col>
      <xdr:colOff>165100</xdr:colOff>
      <xdr:row>95</xdr:row>
      <xdr:rowOff>61733</xdr:rowOff>
    </xdr:to>
    <xdr:sp macro="" textlink="">
      <xdr:nvSpPr>
        <xdr:cNvPr id="259" name="楕円 258"/>
        <xdr:cNvSpPr/>
      </xdr:nvSpPr>
      <xdr:spPr>
        <a:xfrm>
          <a:off x="1968500" y="1624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78260</xdr:rowOff>
    </xdr:from>
    <xdr:ext cx="534377" cy="259045"/>
    <xdr:sp macro="" textlink="">
      <xdr:nvSpPr>
        <xdr:cNvPr id="260" name="テキスト ボックス 259"/>
        <xdr:cNvSpPr txBox="1"/>
      </xdr:nvSpPr>
      <xdr:spPr>
        <a:xfrm>
          <a:off x="1752111" y="1602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71053</xdr:rowOff>
    </xdr:from>
    <xdr:to>
      <xdr:col>6</xdr:col>
      <xdr:colOff>38100</xdr:colOff>
      <xdr:row>96</xdr:row>
      <xdr:rowOff>1203</xdr:rowOff>
    </xdr:to>
    <xdr:sp macro="" textlink="">
      <xdr:nvSpPr>
        <xdr:cNvPr id="261" name="楕円 260"/>
        <xdr:cNvSpPr/>
      </xdr:nvSpPr>
      <xdr:spPr>
        <a:xfrm>
          <a:off x="1079500" y="1635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17730</xdr:rowOff>
    </xdr:from>
    <xdr:ext cx="534377" cy="259045"/>
    <xdr:sp macro="" textlink="">
      <xdr:nvSpPr>
        <xdr:cNvPr id="262" name="テキスト ボックス 261"/>
        <xdr:cNvSpPr txBox="1"/>
      </xdr:nvSpPr>
      <xdr:spPr>
        <a:xfrm>
          <a:off x="863111" y="1613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6677</xdr:rowOff>
    </xdr:from>
    <xdr:to>
      <xdr:col>55</xdr:col>
      <xdr:colOff>0</xdr:colOff>
      <xdr:row>37</xdr:row>
      <xdr:rowOff>25729</xdr:rowOff>
    </xdr:to>
    <xdr:cxnSp macro="">
      <xdr:nvCxnSpPr>
        <xdr:cNvPr id="289" name="直線コネクタ 288"/>
        <xdr:cNvCxnSpPr/>
      </xdr:nvCxnSpPr>
      <xdr:spPr>
        <a:xfrm flipV="1">
          <a:off x="9639300" y="5835977"/>
          <a:ext cx="838200" cy="53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47608</xdr:rowOff>
    </xdr:from>
    <xdr:ext cx="599010" cy="259045"/>
    <xdr:sp macro="" textlink="">
      <xdr:nvSpPr>
        <xdr:cNvPr id="290" name="補助費等平均値テキスト"/>
        <xdr:cNvSpPr txBox="1"/>
      </xdr:nvSpPr>
      <xdr:spPr>
        <a:xfrm>
          <a:off x="10528300" y="5876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25729</xdr:rowOff>
    </xdr:from>
    <xdr:to>
      <xdr:col>50</xdr:col>
      <xdr:colOff>114300</xdr:colOff>
      <xdr:row>37</xdr:row>
      <xdr:rowOff>34453</xdr:rowOff>
    </xdr:to>
    <xdr:cxnSp macro="">
      <xdr:nvCxnSpPr>
        <xdr:cNvPr id="292" name="直線コネクタ 291"/>
        <xdr:cNvCxnSpPr/>
      </xdr:nvCxnSpPr>
      <xdr:spPr>
        <a:xfrm flipV="1">
          <a:off x="8750300" y="6369379"/>
          <a:ext cx="889000" cy="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144937</xdr:rowOff>
    </xdr:from>
    <xdr:ext cx="534377" cy="259045"/>
    <xdr:sp macro="" textlink="">
      <xdr:nvSpPr>
        <xdr:cNvPr id="294" name="テキスト ボックス 293"/>
        <xdr:cNvSpPr txBox="1"/>
      </xdr:nvSpPr>
      <xdr:spPr>
        <a:xfrm>
          <a:off x="9372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34453</xdr:rowOff>
    </xdr:from>
    <xdr:to>
      <xdr:col>45</xdr:col>
      <xdr:colOff>177800</xdr:colOff>
      <xdr:row>37</xdr:row>
      <xdr:rowOff>54034</xdr:rowOff>
    </xdr:to>
    <xdr:cxnSp macro="">
      <xdr:nvCxnSpPr>
        <xdr:cNvPr id="295" name="直線コネクタ 294"/>
        <xdr:cNvCxnSpPr/>
      </xdr:nvCxnSpPr>
      <xdr:spPr>
        <a:xfrm flipV="1">
          <a:off x="7861300" y="6378103"/>
          <a:ext cx="889000" cy="1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147397</xdr:rowOff>
    </xdr:from>
    <xdr:ext cx="534377" cy="259045"/>
    <xdr:sp macro="" textlink="">
      <xdr:nvSpPr>
        <xdr:cNvPr id="297" name="テキスト ボックス 296"/>
        <xdr:cNvSpPr txBox="1"/>
      </xdr:nvSpPr>
      <xdr:spPr>
        <a:xfrm>
          <a:off x="8483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54034</xdr:rowOff>
    </xdr:from>
    <xdr:to>
      <xdr:col>41</xdr:col>
      <xdr:colOff>50800</xdr:colOff>
      <xdr:row>37</xdr:row>
      <xdr:rowOff>79569</xdr:rowOff>
    </xdr:to>
    <xdr:cxnSp macro="">
      <xdr:nvCxnSpPr>
        <xdr:cNvPr id="298" name="直線コネクタ 297"/>
        <xdr:cNvCxnSpPr/>
      </xdr:nvCxnSpPr>
      <xdr:spPr>
        <a:xfrm flipV="1">
          <a:off x="6972300" y="6397684"/>
          <a:ext cx="889000" cy="2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155713</xdr:rowOff>
    </xdr:from>
    <xdr:ext cx="534377" cy="259045"/>
    <xdr:sp macro="" textlink="">
      <xdr:nvSpPr>
        <xdr:cNvPr id="300" name="テキスト ボックス 299"/>
        <xdr:cNvSpPr txBox="1"/>
      </xdr:nvSpPr>
      <xdr:spPr>
        <a:xfrm>
          <a:off x="7594111" y="64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144680</xdr:rowOff>
    </xdr:from>
    <xdr:ext cx="534377" cy="259045"/>
    <xdr:sp macro="" textlink="">
      <xdr:nvSpPr>
        <xdr:cNvPr id="302" name="テキスト ボックス 301"/>
        <xdr:cNvSpPr txBox="1"/>
      </xdr:nvSpPr>
      <xdr:spPr>
        <a:xfrm>
          <a:off x="6705111" y="648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127327</xdr:rowOff>
    </xdr:from>
    <xdr:to>
      <xdr:col>55</xdr:col>
      <xdr:colOff>50800</xdr:colOff>
      <xdr:row>34</xdr:row>
      <xdr:rowOff>57477</xdr:rowOff>
    </xdr:to>
    <xdr:sp macro="" textlink="">
      <xdr:nvSpPr>
        <xdr:cNvPr id="308" name="楕円 307"/>
        <xdr:cNvSpPr/>
      </xdr:nvSpPr>
      <xdr:spPr>
        <a:xfrm>
          <a:off x="10426700" y="578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150204</xdr:rowOff>
    </xdr:from>
    <xdr:ext cx="599010" cy="259045"/>
    <xdr:sp macro="" textlink="">
      <xdr:nvSpPr>
        <xdr:cNvPr id="309" name="補助費等該当値テキスト"/>
        <xdr:cNvSpPr txBox="1"/>
      </xdr:nvSpPr>
      <xdr:spPr>
        <a:xfrm>
          <a:off x="10528300" y="5636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146379</xdr:rowOff>
    </xdr:from>
    <xdr:to>
      <xdr:col>50</xdr:col>
      <xdr:colOff>165100</xdr:colOff>
      <xdr:row>37</xdr:row>
      <xdr:rowOff>76529</xdr:rowOff>
    </xdr:to>
    <xdr:sp macro="" textlink="">
      <xdr:nvSpPr>
        <xdr:cNvPr id="310" name="楕円 309"/>
        <xdr:cNvSpPr/>
      </xdr:nvSpPr>
      <xdr:spPr>
        <a:xfrm>
          <a:off x="9588500" y="631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93056</xdr:rowOff>
    </xdr:from>
    <xdr:ext cx="534377" cy="259045"/>
    <xdr:sp macro="" textlink="">
      <xdr:nvSpPr>
        <xdr:cNvPr id="311" name="テキスト ボックス 310"/>
        <xdr:cNvSpPr txBox="1"/>
      </xdr:nvSpPr>
      <xdr:spPr>
        <a:xfrm>
          <a:off x="9372111" y="609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155103</xdr:rowOff>
    </xdr:from>
    <xdr:to>
      <xdr:col>46</xdr:col>
      <xdr:colOff>38100</xdr:colOff>
      <xdr:row>37</xdr:row>
      <xdr:rowOff>85253</xdr:rowOff>
    </xdr:to>
    <xdr:sp macro="" textlink="">
      <xdr:nvSpPr>
        <xdr:cNvPr id="312" name="楕円 311"/>
        <xdr:cNvSpPr/>
      </xdr:nvSpPr>
      <xdr:spPr>
        <a:xfrm>
          <a:off x="8699500" y="632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101780</xdr:rowOff>
    </xdr:from>
    <xdr:ext cx="534377" cy="259045"/>
    <xdr:sp macro="" textlink="">
      <xdr:nvSpPr>
        <xdr:cNvPr id="313" name="テキスト ボックス 312"/>
        <xdr:cNvSpPr txBox="1"/>
      </xdr:nvSpPr>
      <xdr:spPr>
        <a:xfrm>
          <a:off x="8483111" y="610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3234</xdr:rowOff>
    </xdr:from>
    <xdr:to>
      <xdr:col>41</xdr:col>
      <xdr:colOff>101600</xdr:colOff>
      <xdr:row>37</xdr:row>
      <xdr:rowOff>104834</xdr:rowOff>
    </xdr:to>
    <xdr:sp macro="" textlink="">
      <xdr:nvSpPr>
        <xdr:cNvPr id="314" name="楕円 313"/>
        <xdr:cNvSpPr/>
      </xdr:nvSpPr>
      <xdr:spPr>
        <a:xfrm>
          <a:off x="7810500" y="634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121361</xdr:rowOff>
    </xdr:from>
    <xdr:ext cx="534377" cy="259045"/>
    <xdr:sp macro="" textlink="">
      <xdr:nvSpPr>
        <xdr:cNvPr id="315" name="テキスト ボックス 314"/>
        <xdr:cNvSpPr txBox="1"/>
      </xdr:nvSpPr>
      <xdr:spPr>
        <a:xfrm>
          <a:off x="7594111" y="612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28769</xdr:rowOff>
    </xdr:from>
    <xdr:to>
      <xdr:col>36</xdr:col>
      <xdr:colOff>165100</xdr:colOff>
      <xdr:row>37</xdr:row>
      <xdr:rowOff>130369</xdr:rowOff>
    </xdr:to>
    <xdr:sp macro="" textlink="">
      <xdr:nvSpPr>
        <xdr:cNvPr id="316" name="楕円 315"/>
        <xdr:cNvSpPr/>
      </xdr:nvSpPr>
      <xdr:spPr>
        <a:xfrm>
          <a:off x="6921500" y="637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146896</xdr:rowOff>
    </xdr:from>
    <xdr:ext cx="534377" cy="259045"/>
    <xdr:sp macro="" textlink="">
      <xdr:nvSpPr>
        <xdr:cNvPr id="317" name="テキスト ボックス 316"/>
        <xdr:cNvSpPr txBox="1"/>
      </xdr:nvSpPr>
      <xdr:spPr>
        <a:xfrm>
          <a:off x="6705111" y="614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14272</xdr:rowOff>
    </xdr:from>
    <xdr:to>
      <xdr:col>55</xdr:col>
      <xdr:colOff>0</xdr:colOff>
      <xdr:row>54</xdr:row>
      <xdr:rowOff>42719</xdr:rowOff>
    </xdr:to>
    <xdr:cxnSp macro="">
      <xdr:nvCxnSpPr>
        <xdr:cNvPr id="344" name="直線コネクタ 343"/>
        <xdr:cNvCxnSpPr/>
      </xdr:nvCxnSpPr>
      <xdr:spPr>
        <a:xfrm>
          <a:off x="9639300" y="9101122"/>
          <a:ext cx="838200" cy="19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105567</xdr:rowOff>
    </xdr:from>
    <xdr:ext cx="534377" cy="259045"/>
    <xdr:sp macro="" textlink="">
      <xdr:nvSpPr>
        <xdr:cNvPr id="345" name="普通建設事業費平均値テキスト"/>
        <xdr:cNvSpPr txBox="1"/>
      </xdr:nvSpPr>
      <xdr:spPr>
        <a:xfrm>
          <a:off x="10528300" y="953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14272</xdr:rowOff>
    </xdr:from>
    <xdr:to>
      <xdr:col>50</xdr:col>
      <xdr:colOff>114300</xdr:colOff>
      <xdr:row>54</xdr:row>
      <xdr:rowOff>152273</xdr:rowOff>
    </xdr:to>
    <xdr:cxnSp macro="">
      <xdr:nvCxnSpPr>
        <xdr:cNvPr id="347" name="直線コネクタ 346"/>
        <xdr:cNvCxnSpPr/>
      </xdr:nvCxnSpPr>
      <xdr:spPr>
        <a:xfrm flipV="1">
          <a:off x="8750300" y="9101122"/>
          <a:ext cx="889000" cy="30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55769</xdr:rowOff>
    </xdr:from>
    <xdr:ext cx="534377" cy="259045"/>
    <xdr:sp macro="" textlink="">
      <xdr:nvSpPr>
        <xdr:cNvPr id="349" name="テキスト ボックス 348"/>
        <xdr:cNvSpPr txBox="1"/>
      </xdr:nvSpPr>
      <xdr:spPr>
        <a:xfrm>
          <a:off x="9372111" y="965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38220</xdr:rowOff>
    </xdr:from>
    <xdr:to>
      <xdr:col>45</xdr:col>
      <xdr:colOff>177800</xdr:colOff>
      <xdr:row>54</xdr:row>
      <xdr:rowOff>152273</xdr:rowOff>
    </xdr:to>
    <xdr:cxnSp macro="">
      <xdr:nvCxnSpPr>
        <xdr:cNvPr id="350" name="直線コネクタ 349"/>
        <xdr:cNvCxnSpPr/>
      </xdr:nvCxnSpPr>
      <xdr:spPr>
        <a:xfrm>
          <a:off x="7861300" y="9296520"/>
          <a:ext cx="889000" cy="11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91220</xdr:rowOff>
    </xdr:from>
    <xdr:ext cx="534377" cy="259045"/>
    <xdr:sp macro="" textlink="">
      <xdr:nvSpPr>
        <xdr:cNvPr id="352" name="テキスト ボックス 351"/>
        <xdr:cNvSpPr txBox="1"/>
      </xdr:nvSpPr>
      <xdr:spPr>
        <a:xfrm>
          <a:off x="8483111" y="969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133354</xdr:rowOff>
    </xdr:from>
    <xdr:to>
      <xdr:col>41</xdr:col>
      <xdr:colOff>50800</xdr:colOff>
      <xdr:row>54</xdr:row>
      <xdr:rowOff>38220</xdr:rowOff>
    </xdr:to>
    <xdr:cxnSp macro="">
      <xdr:nvCxnSpPr>
        <xdr:cNvPr id="353" name="直線コネクタ 352"/>
        <xdr:cNvCxnSpPr/>
      </xdr:nvCxnSpPr>
      <xdr:spPr>
        <a:xfrm>
          <a:off x="6972300" y="8877304"/>
          <a:ext cx="889000" cy="41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47293</xdr:rowOff>
    </xdr:from>
    <xdr:ext cx="534377" cy="259045"/>
    <xdr:sp macro="" textlink="">
      <xdr:nvSpPr>
        <xdr:cNvPr id="355" name="テキスト ボックス 354"/>
        <xdr:cNvSpPr txBox="1"/>
      </xdr:nvSpPr>
      <xdr:spPr>
        <a:xfrm>
          <a:off x="7594111" y="964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88011</xdr:rowOff>
    </xdr:from>
    <xdr:ext cx="534377" cy="259045"/>
    <xdr:sp macro="" textlink="">
      <xdr:nvSpPr>
        <xdr:cNvPr id="357" name="テキスト ボックス 356"/>
        <xdr:cNvSpPr txBox="1"/>
      </xdr:nvSpPr>
      <xdr:spPr>
        <a:xfrm>
          <a:off x="6705111" y="96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163369</xdr:rowOff>
    </xdr:from>
    <xdr:to>
      <xdr:col>55</xdr:col>
      <xdr:colOff>50800</xdr:colOff>
      <xdr:row>54</xdr:row>
      <xdr:rowOff>93519</xdr:rowOff>
    </xdr:to>
    <xdr:sp macro="" textlink="">
      <xdr:nvSpPr>
        <xdr:cNvPr id="363" name="楕円 362"/>
        <xdr:cNvSpPr/>
      </xdr:nvSpPr>
      <xdr:spPr>
        <a:xfrm>
          <a:off x="10426700" y="925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14796</xdr:rowOff>
    </xdr:from>
    <xdr:ext cx="534377" cy="259045"/>
    <xdr:sp macro="" textlink="">
      <xdr:nvSpPr>
        <xdr:cNvPr id="364" name="普通建設事業費該当値テキスト"/>
        <xdr:cNvSpPr txBox="1"/>
      </xdr:nvSpPr>
      <xdr:spPr>
        <a:xfrm>
          <a:off x="10528300" y="91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134922</xdr:rowOff>
    </xdr:from>
    <xdr:to>
      <xdr:col>50</xdr:col>
      <xdr:colOff>165100</xdr:colOff>
      <xdr:row>53</xdr:row>
      <xdr:rowOff>65072</xdr:rowOff>
    </xdr:to>
    <xdr:sp macro="" textlink="">
      <xdr:nvSpPr>
        <xdr:cNvPr id="365" name="楕円 364"/>
        <xdr:cNvSpPr/>
      </xdr:nvSpPr>
      <xdr:spPr>
        <a:xfrm>
          <a:off x="9588500" y="905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81599</xdr:rowOff>
    </xdr:from>
    <xdr:ext cx="599010" cy="259045"/>
    <xdr:sp macro="" textlink="">
      <xdr:nvSpPr>
        <xdr:cNvPr id="366" name="テキスト ボックス 365"/>
        <xdr:cNvSpPr txBox="1"/>
      </xdr:nvSpPr>
      <xdr:spPr>
        <a:xfrm>
          <a:off x="9339795" y="8825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101473</xdr:rowOff>
    </xdr:from>
    <xdr:to>
      <xdr:col>46</xdr:col>
      <xdr:colOff>38100</xdr:colOff>
      <xdr:row>55</xdr:row>
      <xdr:rowOff>31623</xdr:rowOff>
    </xdr:to>
    <xdr:sp macro="" textlink="">
      <xdr:nvSpPr>
        <xdr:cNvPr id="367" name="楕円 366"/>
        <xdr:cNvSpPr/>
      </xdr:nvSpPr>
      <xdr:spPr>
        <a:xfrm>
          <a:off x="8699500" y="935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48150</xdr:rowOff>
    </xdr:from>
    <xdr:ext cx="534377" cy="259045"/>
    <xdr:sp macro="" textlink="">
      <xdr:nvSpPr>
        <xdr:cNvPr id="368" name="テキスト ボックス 367"/>
        <xdr:cNvSpPr txBox="1"/>
      </xdr:nvSpPr>
      <xdr:spPr>
        <a:xfrm>
          <a:off x="8483111" y="913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158870</xdr:rowOff>
    </xdr:from>
    <xdr:to>
      <xdr:col>41</xdr:col>
      <xdr:colOff>101600</xdr:colOff>
      <xdr:row>54</xdr:row>
      <xdr:rowOff>89020</xdr:rowOff>
    </xdr:to>
    <xdr:sp macro="" textlink="">
      <xdr:nvSpPr>
        <xdr:cNvPr id="369" name="楕円 368"/>
        <xdr:cNvSpPr/>
      </xdr:nvSpPr>
      <xdr:spPr>
        <a:xfrm>
          <a:off x="7810500" y="924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105547</xdr:rowOff>
    </xdr:from>
    <xdr:ext cx="534377" cy="259045"/>
    <xdr:sp macro="" textlink="">
      <xdr:nvSpPr>
        <xdr:cNvPr id="370" name="テキスト ボックス 369"/>
        <xdr:cNvSpPr txBox="1"/>
      </xdr:nvSpPr>
      <xdr:spPr>
        <a:xfrm>
          <a:off x="7594111" y="902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82554</xdr:rowOff>
    </xdr:from>
    <xdr:to>
      <xdr:col>36</xdr:col>
      <xdr:colOff>165100</xdr:colOff>
      <xdr:row>52</xdr:row>
      <xdr:rowOff>12704</xdr:rowOff>
    </xdr:to>
    <xdr:sp macro="" textlink="">
      <xdr:nvSpPr>
        <xdr:cNvPr id="371" name="楕円 370"/>
        <xdr:cNvSpPr/>
      </xdr:nvSpPr>
      <xdr:spPr>
        <a:xfrm>
          <a:off x="6921500" y="882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29231</xdr:rowOff>
    </xdr:from>
    <xdr:ext cx="599010" cy="259045"/>
    <xdr:sp macro="" textlink="">
      <xdr:nvSpPr>
        <xdr:cNvPr id="372" name="テキスト ボックス 371"/>
        <xdr:cNvSpPr txBox="1"/>
      </xdr:nvSpPr>
      <xdr:spPr>
        <a:xfrm>
          <a:off x="6672795" y="86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55314</xdr:rowOff>
    </xdr:from>
    <xdr:to>
      <xdr:col>55</xdr:col>
      <xdr:colOff>0</xdr:colOff>
      <xdr:row>78</xdr:row>
      <xdr:rowOff>144289</xdr:rowOff>
    </xdr:to>
    <xdr:cxnSp macro="">
      <xdr:nvCxnSpPr>
        <xdr:cNvPr id="403" name="直線コネクタ 402"/>
        <xdr:cNvCxnSpPr/>
      </xdr:nvCxnSpPr>
      <xdr:spPr>
        <a:xfrm>
          <a:off x="9639300" y="13256964"/>
          <a:ext cx="838200" cy="26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55314</xdr:rowOff>
    </xdr:from>
    <xdr:to>
      <xdr:col>50</xdr:col>
      <xdr:colOff>114300</xdr:colOff>
      <xdr:row>79</xdr:row>
      <xdr:rowOff>38447</xdr:rowOff>
    </xdr:to>
    <xdr:cxnSp macro="">
      <xdr:nvCxnSpPr>
        <xdr:cNvPr id="406" name="直線コネクタ 405"/>
        <xdr:cNvCxnSpPr/>
      </xdr:nvCxnSpPr>
      <xdr:spPr>
        <a:xfrm flipV="1">
          <a:off x="8750300" y="13256964"/>
          <a:ext cx="889000" cy="32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100196</xdr:rowOff>
    </xdr:from>
    <xdr:ext cx="534377" cy="259045"/>
    <xdr:sp macro="" textlink="">
      <xdr:nvSpPr>
        <xdr:cNvPr id="408" name="テキスト ボックス 407"/>
        <xdr:cNvSpPr txBox="1"/>
      </xdr:nvSpPr>
      <xdr:spPr>
        <a:xfrm>
          <a:off x="9372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23391</xdr:rowOff>
    </xdr:from>
    <xdr:to>
      <xdr:col>45</xdr:col>
      <xdr:colOff>177800</xdr:colOff>
      <xdr:row>79</xdr:row>
      <xdr:rowOff>38447</xdr:rowOff>
    </xdr:to>
    <xdr:cxnSp macro="">
      <xdr:nvCxnSpPr>
        <xdr:cNvPr id="409" name="直線コネクタ 408"/>
        <xdr:cNvCxnSpPr/>
      </xdr:nvCxnSpPr>
      <xdr:spPr>
        <a:xfrm>
          <a:off x="7861300" y="13567941"/>
          <a:ext cx="889000" cy="1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102961</xdr:rowOff>
    </xdr:from>
    <xdr:to>
      <xdr:col>41</xdr:col>
      <xdr:colOff>50800</xdr:colOff>
      <xdr:row>79</xdr:row>
      <xdr:rowOff>23391</xdr:rowOff>
    </xdr:to>
    <xdr:cxnSp macro="">
      <xdr:nvCxnSpPr>
        <xdr:cNvPr id="412" name="直線コネクタ 411"/>
        <xdr:cNvCxnSpPr/>
      </xdr:nvCxnSpPr>
      <xdr:spPr>
        <a:xfrm>
          <a:off x="6972300" y="13476061"/>
          <a:ext cx="889000" cy="9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93489</xdr:rowOff>
    </xdr:from>
    <xdr:to>
      <xdr:col>55</xdr:col>
      <xdr:colOff>50800</xdr:colOff>
      <xdr:row>79</xdr:row>
      <xdr:rowOff>23639</xdr:rowOff>
    </xdr:to>
    <xdr:sp macro="" textlink="">
      <xdr:nvSpPr>
        <xdr:cNvPr id="422" name="楕円 421"/>
        <xdr:cNvSpPr/>
      </xdr:nvSpPr>
      <xdr:spPr>
        <a:xfrm>
          <a:off x="10426700" y="1346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8416</xdr:rowOff>
    </xdr:from>
    <xdr:ext cx="469744" cy="259045"/>
    <xdr:sp macro="" textlink="">
      <xdr:nvSpPr>
        <xdr:cNvPr id="423" name="普通建設事業費 （ うち新規整備　）該当値テキスト"/>
        <xdr:cNvSpPr txBox="1"/>
      </xdr:nvSpPr>
      <xdr:spPr>
        <a:xfrm>
          <a:off x="10528300" y="1338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4514</xdr:rowOff>
    </xdr:from>
    <xdr:to>
      <xdr:col>50</xdr:col>
      <xdr:colOff>165100</xdr:colOff>
      <xdr:row>77</xdr:row>
      <xdr:rowOff>106114</xdr:rowOff>
    </xdr:to>
    <xdr:sp macro="" textlink="">
      <xdr:nvSpPr>
        <xdr:cNvPr id="424" name="楕円 423"/>
        <xdr:cNvSpPr/>
      </xdr:nvSpPr>
      <xdr:spPr>
        <a:xfrm>
          <a:off x="9588500" y="1320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122641</xdr:rowOff>
    </xdr:from>
    <xdr:ext cx="534377" cy="259045"/>
    <xdr:sp macro="" textlink="">
      <xdr:nvSpPr>
        <xdr:cNvPr id="425" name="テキスト ボックス 424"/>
        <xdr:cNvSpPr txBox="1"/>
      </xdr:nvSpPr>
      <xdr:spPr>
        <a:xfrm>
          <a:off x="9372111" y="1298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159097</xdr:rowOff>
    </xdr:from>
    <xdr:to>
      <xdr:col>46</xdr:col>
      <xdr:colOff>38100</xdr:colOff>
      <xdr:row>79</xdr:row>
      <xdr:rowOff>89247</xdr:rowOff>
    </xdr:to>
    <xdr:sp macro="" textlink="">
      <xdr:nvSpPr>
        <xdr:cNvPr id="426" name="楕円 425"/>
        <xdr:cNvSpPr/>
      </xdr:nvSpPr>
      <xdr:spPr>
        <a:xfrm>
          <a:off x="8699500" y="1353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80374</xdr:rowOff>
    </xdr:from>
    <xdr:ext cx="469744" cy="259045"/>
    <xdr:sp macro="" textlink="">
      <xdr:nvSpPr>
        <xdr:cNvPr id="427" name="テキスト ボックス 426"/>
        <xdr:cNvSpPr txBox="1"/>
      </xdr:nvSpPr>
      <xdr:spPr>
        <a:xfrm>
          <a:off x="8515428" y="1362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144041</xdr:rowOff>
    </xdr:from>
    <xdr:to>
      <xdr:col>41</xdr:col>
      <xdr:colOff>101600</xdr:colOff>
      <xdr:row>79</xdr:row>
      <xdr:rowOff>74191</xdr:rowOff>
    </xdr:to>
    <xdr:sp macro="" textlink="">
      <xdr:nvSpPr>
        <xdr:cNvPr id="428" name="楕円 427"/>
        <xdr:cNvSpPr/>
      </xdr:nvSpPr>
      <xdr:spPr>
        <a:xfrm>
          <a:off x="7810500" y="1351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65318</xdr:rowOff>
    </xdr:from>
    <xdr:ext cx="469744" cy="259045"/>
    <xdr:sp macro="" textlink="">
      <xdr:nvSpPr>
        <xdr:cNvPr id="429" name="テキスト ボックス 428"/>
        <xdr:cNvSpPr txBox="1"/>
      </xdr:nvSpPr>
      <xdr:spPr>
        <a:xfrm>
          <a:off x="7626428" y="1360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52161</xdr:rowOff>
    </xdr:from>
    <xdr:to>
      <xdr:col>36</xdr:col>
      <xdr:colOff>165100</xdr:colOff>
      <xdr:row>78</xdr:row>
      <xdr:rowOff>153761</xdr:rowOff>
    </xdr:to>
    <xdr:sp macro="" textlink="">
      <xdr:nvSpPr>
        <xdr:cNvPr id="430" name="楕円 429"/>
        <xdr:cNvSpPr/>
      </xdr:nvSpPr>
      <xdr:spPr>
        <a:xfrm>
          <a:off x="6921500" y="1342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144888</xdr:rowOff>
    </xdr:from>
    <xdr:ext cx="534377" cy="259045"/>
    <xdr:sp macro="" textlink="">
      <xdr:nvSpPr>
        <xdr:cNvPr id="431" name="テキスト ボックス 430"/>
        <xdr:cNvSpPr txBox="1"/>
      </xdr:nvSpPr>
      <xdr:spPr>
        <a:xfrm>
          <a:off x="6705111" y="1351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117945</xdr:rowOff>
    </xdr:from>
    <xdr:to>
      <xdr:col>55</xdr:col>
      <xdr:colOff>0</xdr:colOff>
      <xdr:row>96</xdr:row>
      <xdr:rowOff>24625</xdr:rowOff>
    </xdr:to>
    <xdr:cxnSp macro="">
      <xdr:nvCxnSpPr>
        <xdr:cNvPr id="460" name="直線コネクタ 459"/>
        <xdr:cNvCxnSpPr/>
      </xdr:nvCxnSpPr>
      <xdr:spPr>
        <a:xfrm>
          <a:off x="9639300" y="16405695"/>
          <a:ext cx="838200" cy="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116197</xdr:rowOff>
    </xdr:from>
    <xdr:ext cx="534377" cy="259045"/>
    <xdr:sp macro="" textlink="">
      <xdr:nvSpPr>
        <xdr:cNvPr id="461" name="普通建設事業費 （ うち更新整備　）平均値テキスト"/>
        <xdr:cNvSpPr txBox="1"/>
      </xdr:nvSpPr>
      <xdr:spPr>
        <a:xfrm>
          <a:off x="10528300" y="16575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145529</xdr:rowOff>
    </xdr:from>
    <xdr:to>
      <xdr:col>50</xdr:col>
      <xdr:colOff>114300</xdr:colOff>
      <xdr:row>95</xdr:row>
      <xdr:rowOff>117945</xdr:rowOff>
    </xdr:to>
    <xdr:cxnSp macro="">
      <xdr:nvCxnSpPr>
        <xdr:cNvPr id="463" name="直線コネクタ 462"/>
        <xdr:cNvCxnSpPr/>
      </xdr:nvCxnSpPr>
      <xdr:spPr>
        <a:xfrm>
          <a:off x="8750300" y="16261829"/>
          <a:ext cx="889000" cy="14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56863</xdr:rowOff>
    </xdr:from>
    <xdr:ext cx="534377" cy="259045"/>
    <xdr:sp macro="" textlink="">
      <xdr:nvSpPr>
        <xdr:cNvPr id="465" name="テキスト ボックス 464"/>
        <xdr:cNvSpPr txBox="1"/>
      </xdr:nvSpPr>
      <xdr:spPr>
        <a:xfrm>
          <a:off x="9372111" y="166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145529</xdr:rowOff>
    </xdr:from>
    <xdr:to>
      <xdr:col>45</xdr:col>
      <xdr:colOff>177800</xdr:colOff>
      <xdr:row>95</xdr:row>
      <xdr:rowOff>89306</xdr:rowOff>
    </xdr:to>
    <xdr:cxnSp macro="">
      <xdr:nvCxnSpPr>
        <xdr:cNvPr id="466" name="直線コネクタ 465"/>
        <xdr:cNvCxnSpPr/>
      </xdr:nvCxnSpPr>
      <xdr:spPr>
        <a:xfrm flipV="1">
          <a:off x="7861300" y="16261829"/>
          <a:ext cx="889000" cy="11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130954</xdr:rowOff>
    </xdr:from>
    <xdr:ext cx="534377" cy="259045"/>
    <xdr:sp macro="" textlink="">
      <xdr:nvSpPr>
        <xdr:cNvPr id="468" name="テキスト ボックス 467"/>
        <xdr:cNvSpPr txBox="1"/>
      </xdr:nvSpPr>
      <xdr:spPr>
        <a:xfrm>
          <a:off x="8483111" y="167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96343</xdr:rowOff>
    </xdr:from>
    <xdr:to>
      <xdr:col>41</xdr:col>
      <xdr:colOff>50800</xdr:colOff>
      <xdr:row>95</xdr:row>
      <xdr:rowOff>89306</xdr:rowOff>
    </xdr:to>
    <xdr:cxnSp macro="">
      <xdr:nvCxnSpPr>
        <xdr:cNvPr id="469" name="直線コネクタ 468"/>
        <xdr:cNvCxnSpPr/>
      </xdr:nvCxnSpPr>
      <xdr:spPr>
        <a:xfrm>
          <a:off x="6972300" y="15869743"/>
          <a:ext cx="889000" cy="50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87698</xdr:rowOff>
    </xdr:from>
    <xdr:ext cx="534377" cy="259045"/>
    <xdr:sp macro="" textlink="">
      <xdr:nvSpPr>
        <xdr:cNvPr id="471" name="テキスト ボックス 470"/>
        <xdr:cNvSpPr txBox="1"/>
      </xdr:nvSpPr>
      <xdr:spPr>
        <a:xfrm>
          <a:off x="7594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122127</xdr:rowOff>
    </xdr:from>
    <xdr:ext cx="534377" cy="259045"/>
    <xdr:sp macro="" textlink="">
      <xdr:nvSpPr>
        <xdr:cNvPr id="473" name="テキスト ボックス 472"/>
        <xdr:cNvSpPr txBox="1"/>
      </xdr:nvSpPr>
      <xdr:spPr>
        <a:xfrm>
          <a:off x="6705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145275</xdr:rowOff>
    </xdr:from>
    <xdr:to>
      <xdr:col>55</xdr:col>
      <xdr:colOff>50800</xdr:colOff>
      <xdr:row>96</xdr:row>
      <xdr:rowOff>75425</xdr:rowOff>
    </xdr:to>
    <xdr:sp macro="" textlink="">
      <xdr:nvSpPr>
        <xdr:cNvPr id="479" name="楕円 478"/>
        <xdr:cNvSpPr/>
      </xdr:nvSpPr>
      <xdr:spPr>
        <a:xfrm>
          <a:off x="10426700" y="1643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168152</xdr:rowOff>
    </xdr:from>
    <xdr:ext cx="534377" cy="259045"/>
    <xdr:sp macro="" textlink="">
      <xdr:nvSpPr>
        <xdr:cNvPr id="480" name="普通建設事業費 （ うち更新整備　）該当値テキスト"/>
        <xdr:cNvSpPr txBox="1"/>
      </xdr:nvSpPr>
      <xdr:spPr>
        <a:xfrm>
          <a:off x="10528300" y="162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67145</xdr:rowOff>
    </xdr:from>
    <xdr:to>
      <xdr:col>50</xdr:col>
      <xdr:colOff>165100</xdr:colOff>
      <xdr:row>95</xdr:row>
      <xdr:rowOff>168745</xdr:rowOff>
    </xdr:to>
    <xdr:sp macro="" textlink="">
      <xdr:nvSpPr>
        <xdr:cNvPr id="481" name="楕円 480"/>
        <xdr:cNvSpPr/>
      </xdr:nvSpPr>
      <xdr:spPr>
        <a:xfrm>
          <a:off x="9588500" y="163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13822</xdr:rowOff>
    </xdr:from>
    <xdr:ext cx="534377" cy="259045"/>
    <xdr:sp macro="" textlink="">
      <xdr:nvSpPr>
        <xdr:cNvPr id="482" name="テキスト ボックス 481"/>
        <xdr:cNvSpPr txBox="1"/>
      </xdr:nvSpPr>
      <xdr:spPr>
        <a:xfrm>
          <a:off x="9372111" y="1613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94729</xdr:rowOff>
    </xdr:from>
    <xdr:to>
      <xdr:col>46</xdr:col>
      <xdr:colOff>38100</xdr:colOff>
      <xdr:row>95</xdr:row>
      <xdr:rowOff>24879</xdr:rowOff>
    </xdr:to>
    <xdr:sp macro="" textlink="">
      <xdr:nvSpPr>
        <xdr:cNvPr id="483" name="楕円 482"/>
        <xdr:cNvSpPr/>
      </xdr:nvSpPr>
      <xdr:spPr>
        <a:xfrm>
          <a:off x="8699500" y="1621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41406</xdr:rowOff>
    </xdr:from>
    <xdr:ext cx="534377" cy="259045"/>
    <xdr:sp macro="" textlink="">
      <xdr:nvSpPr>
        <xdr:cNvPr id="484" name="テキスト ボックス 483"/>
        <xdr:cNvSpPr txBox="1"/>
      </xdr:nvSpPr>
      <xdr:spPr>
        <a:xfrm>
          <a:off x="8483111" y="1598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38506</xdr:rowOff>
    </xdr:from>
    <xdr:to>
      <xdr:col>41</xdr:col>
      <xdr:colOff>101600</xdr:colOff>
      <xdr:row>95</xdr:row>
      <xdr:rowOff>140106</xdr:rowOff>
    </xdr:to>
    <xdr:sp macro="" textlink="">
      <xdr:nvSpPr>
        <xdr:cNvPr id="485" name="楕円 484"/>
        <xdr:cNvSpPr/>
      </xdr:nvSpPr>
      <xdr:spPr>
        <a:xfrm>
          <a:off x="7810500" y="1632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156633</xdr:rowOff>
    </xdr:from>
    <xdr:ext cx="534377" cy="259045"/>
    <xdr:sp macro="" textlink="">
      <xdr:nvSpPr>
        <xdr:cNvPr id="486" name="テキスト ボックス 485"/>
        <xdr:cNvSpPr txBox="1"/>
      </xdr:nvSpPr>
      <xdr:spPr>
        <a:xfrm>
          <a:off x="7594111" y="1610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45543</xdr:rowOff>
    </xdr:from>
    <xdr:to>
      <xdr:col>36</xdr:col>
      <xdr:colOff>165100</xdr:colOff>
      <xdr:row>92</xdr:row>
      <xdr:rowOff>147143</xdr:rowOff>
    </xdr:to>
    <xdr:sp macro="" textlink="">
      <xdr:nvSpPr>
        <xdr:cNvPr id="487" name="楕円 486"/>
        <xdr:cNvSpPr/>
      </xdr:nvSpPr>
      <xdr:spPr>
        <a:xfrm>
          <a:off x="6921500" y="1581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163670</xdr:rowOff>
    </xdr:from>
    <xdr:ext cx="534377" cy="259045"/>
    <xdr:sp macro="" textlink="">
      <xdr:nvSpPr>
        <xdr:cNvPr id="488" name="テキスト ボックス 487"/>
        <xdr:cNvSpPr txBox="1"/>
      </xdr:nvSpPr>
      <xdr:spPr>
        <a:xfrm>
          <a:off x="6705111" y="1559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42632</xdr:rowOff>
    </xdr:from>
    <xdr:to>
      <xdr:col>85</xdr:col>
      <xdr:colOff>127000</xdr:colOff>
      <xdr:row>39</xdr:row>
      <xdr:rowOff>44450</xdr:rowOff>
    </xdr:to>
    <xdr:cxnSp macro="">
      <xdr:nvCxnSpPr>
        <xdr:cNvPr id="517" name="直線コネクタ 516"/>
        <xdr:cNvCxnSpPr/>
      </xdr:nvCxnSpPr>
      <xdr:spPr>
        <a:xfrm>
          <a:off x="15481300" y="6729182"/>
          <a:ext cx="838200" cy="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42632</xdr:rowOff>
    </xdr:from>
    <xdr:to>
      <xdr:col>81</xdr:col>
      <xdr:colOff>50800</xdr:colOff>
      <xdr:row>39</xdr:row>
      <xdr:rowOff>44122</xdr:rowOff>
    </xdr:to>
    <xdr:cxnSp macro="">
      <xdr:nvCxnSpPr>
        <xdr:cNvPr id="520" name="直線コネクタ 519"/>
        <xdr:cNvCxnSpPr/>
      </xdr:nvCxnSpPr>
      <xdr:spPr>
        <a:xfrm flipV="1">
          <a:off x="14592300" y="6729182"/>
          <a:ext cx="889000" cy="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44122</xdr:rowOff>
    </xdr:from>
    <xdr:to>
      <xdr:col>76</xdr:col>
      <xdr:colOff>114300</xdr:colOff>
      <xdr:row>39</xdr:row>
      <xdr:rowOff>44450</xdr:rowOff>
    </xdr:to>
    <xdr:cxnSp macro="">
      <xdr:nvCxnSpPr>
        <xdr:cNvPr id="523" name="直線コネクタ 522"/>
        <xdr:cNvCxnSpPr/>
      </xdr:nvCxnSpPr>
      <xdr:spPr>
        <a:xfrm flipV="1">
          <a:off x="13703300" y="6730672"/>
          <a:ext cx="8890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37" name="災害復旧事業費該当値テキスト"/>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163282</xdr:rowOff>
    </xdr:from>
    <xdr:to>
      <xdr:col>81</xdr:col>
      <xdr:colOff>101600</xdr:colOff>
      <xdr:row>39</xdr:row>
      <xdr:rowOff>93432</xdr:rowOff>
    </xdr:to>
    <xdr:sp macro="" textlink="">
      <xdr:nvSpPr>
        <xdr:cNvPr id="538" name="楕円 537"/>
        <xdr:cNvSpPr/>
      </xdr:nvSpPr>
      <xdr:spPr>
        <a:xfrm>
          <a:off x="15430500" y="667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84559</xdr:rowOff>
    </xdr:from>
    <xdr:ext cx="378565" cy="259045"/>
    <xdr:sp macro="" textlink="">
      <xdr:nvSpPr>
        <xdr:cNvPr id="539" name="テキスト ボックス 538"/>
        <xdr:cNvSpPr txBox="1"/>
      </xdr:nvSpPr>
      <xdr:spPr>
        <a:xfrm>
          <a:off x="15292017" y="6771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164772</xdr:rowOff>
    </xdr:from>
    <xdr:to>
      <xdr:col>76</xdr:col>
      <xdr:colOff>165100</xdr:colOff>
      <xdr:row>39</xdr:row>
      <xdr:rowOff>94922</xdr:rowOff>
    </xdr:to>
    <xdr:sp macro="" textlink="">
      <xdr:nvSpPr>
        <xdr:cNvPr id="540" name="楕円 539"/>
        <xdr:cNvSpPr/>
      </xdr:nvSpPr>
      <xdr:spPr>
        <a:xfrm>
          <a:off x="14541500" y="667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86049</xdr:rowOff>
    </xdr:from>
    <xdr:ext cx="313932" cy="259045"/>
    <xdr:sp macro="" textlink="">
      <xdr:nvSpPr>
        <xdr:cNvPr id="541" name="テキスト ボックス 540"/>
        <xdr:cNvSpPr txBox="1"/>
      </xdr:nvSpPr>
      <xdr:spPr>
        <a:xfrm>
          <a:off x="14435333" y="6772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118619</xdr:rowOff>
    </xdr:from>
    <xdr:to>
      <xdr:col>85</xdr:col>
      <xdr:colOff>127000</xdr:colOff>
      <xdr:row>76</xdr:row>
      <xdr:rowOff>151375</xdr:rowOff>
    </xdr:to>
    <xdr:cxnSp macro="">
      <xdr:nvCxnSpPr>
        <xdr:cNvPr id="625" name="直線コネクタ 624"/>
        <xdr:cNvCxnSpPr/>
      </xdr:nvCxnSpPr>
      <xdr:spPr>
        <a:xfrm flipV="1">
          <a:off x="15481300" y="13148819"/>
          <a:ext cx="838200" cy="3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151375</xdr:rowOff>
    </xdr:from>
    <xdr:to>
      <xdr:col>81</xdr:col>
      <xdr:colOff>50800</xdr:colOff>
      <xdr:row>77</xdr:row>
      <xdr:rowOff>6018</xdr:rowOff>
    </xdr:to>
    <xdr:cxnSp macro="">
      <xdr:nvCxnSpPr>
        <xdr:cNvPr id="628" name="直線コネクタ 627"/>
        <xdr:cNvCxnSpPr/>
      </xdr:nvCxnSpPr>
      <xdr:spPr>
        <a:xfrm flipV="1">
          <a:off x="14592300" y="13181575"/>
          <a:ext cx="889000" cy="2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4549</xdr:rowOff>
    </xdr:from>
    <xdr:to>
      <xdr:col>76</xdr:col>
      <xdr:colOff>114300</xdr:colOff>
      <xdr:row>77</xdr:row>
      <xdr:rowOff>6018</xdr:rowOff>
    </xdr:to>
    <xdr:cxnSp macro="">
      <xdr:nvCxnSpPr>
        <xdr:cNvPr id="631" name="直線コネクタ 630"/>
        <xdr:cNvCxnSpPr/>
      </xdr:nvCxnSpPr>
      <xdr:spPr>
        <a:xfrm>
          <a:off x="13703300" y="13206199"/>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162299</xdr:rowOff>
    </xdr:from>
    <xdr:to>
      <xdr:col>71</xdr:col>
      <xdr:colOff>177800</xdr:colOff>
      <xdr:row>77</xdr:row>
      <xdr:rowOff>4549</xdr:rowOff>
    </xdr:to>
    <xdr:cxnSp macro="">
      <xdr:nvCxnSpPr>
        <xdr:cNvPr id="634" name="直線コネクタ 633"/>
        <xdr:cNvCxnSpPr/>
      </xdr:nvCxnSpPr>
      <xdr:spPr>
        <a:xfrm>
          <a:off x="12814300" y="13192499"/>
          <a:ext cx="889000" cy="1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67819</xdr:rowOff>
    </xdr:from>
    <xdr:to>
      <xdr:col>85</xdr:col>
      <xdr:colOff>177800</xdr:colOff>
      <xdr:row>76</xdr:row>
      <xdr:rowOff>169419</xdr:rowOff>
    </xdr:to>
    <xdr:sp macro="" textlink="">
      <xdr:nvSpPr>
        <xdr:cNvPr id="644" name="楕円 643"/>
        <xdr:cNvSpPr/>
      </xdr:nvSpPr>
      <xdr:spPr>
        <a:xfrm>
          <a:off x="16268700" y="1309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46246</xdr:rowOff>
    </xdr:from>
    <xdr:ext cx="534377" cy="259045"/>
    <xdr:sp macro="" textlink="">
      <xdr:nvSpPr>
        <xdr:cNvPr id="645" name="公債費該当値テキスト"/>
        <xdr:cNvSpPr txBox="1"/>
      </xdr:nvSpPr>
      <xdr:spPr>
        <a:xfrm>
          <a:off x="16370300" y="1307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100575</xdr:rowOff>
    </xdr:from>
    <xdr:to>
      <xdr:col>81</xdr:col>
      <xdr:colOff>101600</xdr:colOff>
      <xdr:row>77</xdr:row>
      <xdr:rowOff>30725</xdr:rowOff>
    </xdr:to>
    <xdr:sp macro="" textlink="">
      <xdr:nvSpPr>
        <xdr:cNvPr id="646" name="楕円 645"/>
        <xdr:cNvSpPr/>
      </xdr:nvSpPr>
      <xdr:spPr>
        <a:xfrm>
          <a:off x="15430500" y="1313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21852</xdr:rowOff>
    </xdr:from>
    <xdr:ext cx="534377" cy="259045"/>
    <xdr:sp macro="" textlink="">
      <xdr:nvSpPr>
        <xdr:cNvPr id="647" name="テキスト ボックス 646"/>
        <xdr:cNvSpPr txBox="1"/>
      </xdr:nvSpPr>
      <xdr:spPr>
        <a:xfrm>
          <a:off x="15214111" y="1322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126668</xdr:rowOff>
    </xdr:from>
    <xdr:to>
      <xdr:col>76</xdr:col>
      <xdr:colOff>165100</xdr:colOff>
      <xdr:row>77</xdr:row>
      <xdr:rowOff>56818</xdr:rowOff>
    </xdr:to>
    <xdr:sp macro="" textlink="">
      <xdr:nvSpPr>
        <xdr:cNvPr id="648" name="楕円 647"/>
        <xdr:cNvSpPr/>
      </xdr:nvSpPr>
      <xdr:spPr>
        <a:xfrm>
          <a:off x="14541500" y="1315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47945</xdr:rowOff>
    </xdr:from>
    <xdr:ext cx="534377" cy="259045"/>
    <xdr:sp macro="" textlink="">
      <xdr:nvSpPr>
        <xdr:cNvPr id="649" name="テキスト ボックス 648"/>
        <xdr:cNvSpPr txBox="1"/>
      </xdr:nvSpPr>
      <xdr:spPr>
        <a:xfrm>
          <a:off x="14325111" y="1324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125199</xdr:rowOff>
    </xdr:from>
    <xdr:to>
      <xdr:col>72</xdr:col>
      <xdr:colOff>38100</xdr:colOff>
      <xdr:row>77</xdr:row>
      <xdr:rowOff>55349</xdr:rowOff>
    </xdr:to>
    <xdr:sp macro="" textlink="">
      <xdr:nvSpPr>
        <xdr:cNvPr id="650" name="楕円 649"/>
        <xdr:cNvSpPr/>
      </xdr:nvSpPr>
      <xdr:spPr>
        <a:xfrm>
          <a:off x="13652500" y="131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46476</xdr:rowOff>
    </xdr:from>
    <xdr:ext cx="534377" cy="259045"/>
    <xdr:sp macro="" textlink="">
      <xdr:nvSpPr>
        <xdr:cNvPr id="651" name="テキスト ボックス 650"/>
        <xdr:cNvSpPr txBox="1"/>
      </xdr:nvSpPr>
      <xdr:spPr>
        <a:xfrm>
          <a:off x="13436111" y="1324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111499</xdr:rowOff>
    </xdr:from>
    <xdr:to>
      <xdr:col>67</xdr:col>
      <xdr:colOff>101600</xdr:colOff>
      <xdr:row>77</xdr:row>
      <xdr:rowOff>41649</xdr:rowOff>
    </xdr:to>
    <xdr:sp macro="" textlink="">
      <xdr:nvSpPr>
        <xdr:cNvPr id="652" name="楕円 651"/>
        <xdr:cNvSpPr/>
      </xdr:nvSpPr>
      <xdr:spPr>
        <a:xfrm>
          <a:off x="12763500" y="131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32776</xdr:rowOff>
    </xdr:from>
    <xdr:ext cx="534377" cy="259045"/>
    <xdr:sp macro="" textlink="">
      <xdr:nvSpPr>
        <xdr:cNvPr id="653" name="テキスト ボックス 652"/>
        <xdr:cNvSpPr txBox="1"/>
      </xdr:nvSpPr>
      <xdr:spPr>
        <a:xfrm>
          <a:off x="12547111" y="1323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30310</xdr:rowOff>
    </xdr:from>
    <xdr:to>
      <xdr:col>85</xdr:col>
      <xdr:colOff>127000</xdr:colOff>
      <xdr:row>96</xdr:row>
      <xdr:rowOff>124868</xdr:rowOff>
    </xdr:to>
    <xdr:cxnSp macro="">
      <xdr:nvCxnSpPr>
        <xdr:cNvPr id="680" name="直線コネクタ 679"/>
        <xdr:cNvCxnSpPr/>
      </xdr:nvCxnSpPr>
      <xdr:spPr>
        <a:xfrm flipV="1">
          <a:off x="15481300" y="16489510"/>
          <a:ext cx="838200" cy="9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85506</xdr:rowOff>
    </xdr:from>
    <xdr:ext cx="534377" cy="259045"/>
    <xdr:sp macro="" textlink="">
      <xdr:nvSpPr>
        <xdr:cNvPr id="681" name="積立金平均値テキスト"/>
        <xdr:cNvSpPr txBox="1"/>
      </xdr:nvSpPr>
      <xdr:spPr>
        <a:xfrm>
          <a:off x="16370300" y="1671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99338</xdr:rowOff>
    </xdr:from>
    <xdr:to>
      <xdr:col>81</xdr:col>
      <xdr:colOff>50800</xdr:colOff>
      <xdr:row>96</xdr:row>
      <xdr:rowOff>124868</xdr:rowOff>
    </xdr:to>
    <xdr:cxnSp macro="">
      <xdr:nvCxnSpPr>
        <xdr:cNvPr id="683" name="直線コネクタ 682"/>
        <xdr:cNvCxnSpPr/>
      </xdr:nvCxnSpPr>
      <xdr:spPr>
        <a:xfrm>
          <a:off x="14592300" y="16044188"/>
          <a:ext cx="889000" cy="53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68178</xdr:rowOff>
    </xdr:from>
    <xdr:ext cx="534377" cy="259045"/>
    <xdr:sp macro="" textlink="">
      <xdr:nvSpPr>
        <xdr:cNvPr id="685" name="テキスト ボックス 684"/>
        <xdr:cNvSpPr txBox="1"/>
      </xdr:nvSpPr>
      <xdr:spPr>
        <a:xfrm>
          <a:off x="15214111" y="168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99338</xdr:rowOff>
    </xdr:from>
    <xdr:to>
      <xdr:col>76</xdr:col>
      <xdr:colOff>114300</xdr:colOff>
      <xdr:row>96</xdr:row>
      <xdr:rowOff>111409</xdr:rowOff>
    </xdr:to>
    <xdr:cxnSp macro="">
      <xdr:nvCxnSpPr>
        <xdr:cNvPr id="686" name="直線コネクタ 685"/>
        <xdr:cNvCxnSpPr/>
      </xdr:nvCxnSpPr>
      <xdr:spPr>
        <a:xfrm flipV="1">
          <a:off x="13703300" y="16044188"/>
          <a:ext cx="889000" cy="52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166375</xdr:rowOff>
    </xdr:from>
    <xdr:ext cx="534377" cy="259045"/>
    <xdr:sp macro="" textlink="">
      <xdr:nvSpPr>
        <xdr:cNvPr id="688" name="テキスト ボックス 687"/>
        <xdr:cNvSpPr txBox="1"/>
      </xdr:nvSpPr>
      <xdr:spPr>
        <a:xfrm>
          <a:off x="14325111" y="1679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163640</xdr:rowOff>
    </xdr:from>
    <xdr:to>
      <xdr:col>71</xdr:col>
      <xdr:colOff>177800</xdr:colOff>
      <xdr:row>96</xdr:row>
      <xdr:rowOff>111409</xdr:rowOff>
    </xdr:to>
    <xdr:cxnSp macro="">
      <xdr:nvCxnSpPr>
        <xdr:cNvPr id="689" name="直線コネクタ 688"/>
        <xdr:cNvCxnSpPr/>
      </xdr:nvCxnSpPr>
      <xdr:spPr>
        <a:xfrm>
          <a:off x="12814300" y="15937040"/>
          <a:ext cx="889000" cy="63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34034</xdr:rowOff>
    </xdr:from>
    <xdr:ext cx="534377" cy="259045"/>
    <xdr:sp macro="" textlink="">
      <xdr:nvSpPr>
        <xdr:cNvPr id="691" name="テキスト ボックス 690"/>
        <xdr:cNvSpPr txBox="1"/>
      </xdr:nvSpPr>
      <xdr:spPr>
        <a:xfrm>
          <a:off x="13436111" y="168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53227</xdr:rowOff>
    </xdr:from>
    <xdr:ext cx="534377" cy="259045"/>
    <xdr:sp macro="" textlink="">
      <xdr:nvSpPr>
        <xdr:cNvPr id="693" name="テキスト ボックス 692"/>
        <xdr:cNvSpPr txBox="1"/>
      </xdr:nvSpPr>
      <xdr:spPr>
        <a:xfrm>
          <a:off x="12547111" y="168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150960</xdr:rowOff>
    </xdr:from>
    <xdr:to>
      <xdr:col>85</xdr:col>
      <xdr:colOff>177800</xdr:colOff>
      <xdr:row>96</xdr:row>
      <xdr:rowOff>81110</xdr:rowOff>
    </xdr:to>
    <xdr:sp macro="" textlink="">
      <xdr:nvSpPr>
        <xdr:cNvPr id="699" name="楕円 698"/>
        <xdr:cNvSpPr/>
      </xdr:nvSpPr>
      <xdr:spPr>
        <a:xfrm>
          <a:off x="16268700" y="1643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2387</xdr:rowOff>
    </xdr:from>
    <xdr:ext cx="534377" cy="259045"/>
    <xdr:sp macro="" textlink="">
      <xdr:nvSpPr>
        <xdr:cNvPr id="700" name="積立金該当値テキスト"/>
        <xdr:cNvSpPr txBox="1"/>
      </xdr:nvSpPr>
      <xdr:spPr>
        <a:xfrm>
          <a:off x="16370300" y="1629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74068</xdr:rowOff>
    </xdr:from>
    <xdr:to>
      <xdr:col>81</xdr:col>
      <xdr:colOff>101600</xdr:colOff>
      <xdr:row>97</xdr:row>
      <xdr:rowOff>4218</xdr:rowOff>
    </xdr:to>
    <xdr:sp macro="" textlink="">
      <xdr:nvSpPr>
        <xdr:cNvPr id="701" name="楕円 700"/>
        <xdr:cNvSpPr/>
      </xdr:nvSpPr>
      <xdr:spPr>
        <a:xfrm>
          <a:off x="15430500" y="1653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20745</xdr:rowOff>
    </xdr:from>
    <xdr:ext cx="534377" cy="259045"/>
    <xdr:sp macro="" textlink="">
      <xdr:nvSpPr>
        <xdr:cNvPr id="702" name="テキスト ボックス 701"/>
        <xdr:cNvSpPr txBox="1"/>
      </xdr:nvSpPr>
      <xdr:spPr>
        <a:xfrm>
          <a:off x="15214111" y="1630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48538</xdr:rowOff>
    </xdr:from>
    <xdr:to>
      <xdr:col>76</xdr:col>
      <xdr:colOff>165100</xdr:colOff>
      <xdr:row>93</xdr:row>
      <xdr:rowOff>150138</xdr:rowOff>
    </xdr:to>
    <xdr:sp macro="" textlink="">
      <xdr:nvSpPr>
        <xdr:cNvPr id="703" name="楕円 702"/>
        <xdr:cNvSpPr/>
      </xdr:nvSpPr>
      <xdr:spPr>
        <a:xfrm>
          <a:off x="14541500" y="159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166665</xdr:rowOff>
    </xdr:from>
    <xdr:ext cx="534377" cy="259045"/>
    <xdr:sp macro="" textlink="">
      <xdr:nvSpPr>
        <xdr:cNvPr id="704" name="テキスト ボックス 703"/>
        <xdr:cNvSpPr txBox="1"/>
      </xdr:nvSpPr>
      <xdr:spPr>
        <a:xfrm>
          <a:off x="14325111" y="157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60609</xdr:rowOff>
    </xdr:from>
    <xdr:to>
      <xdr:col>72</xdr:col>
      <xdr:colOff>38100</xdr:colOff>
      <xdr:row>96</xdr:row>
      <xdr:rowOff>162209</xdr:rowOff>
    </xdr:to>
    <xdr:sp macro="" textlink="">
      <xdr:nvSpPr>
        <xdr:cNvPr id="705" name="楕円 704"/>
        <xdr:cNvSpPr/>
      </xdr:nvSpPr>
      <xdr:spPr>
        <a:xfrm>
          <a:off x="13652500" y="165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7286</xdr:rowOff>
    </xdr:from>
    <xdr:ext cx="534377" cy="259045"/>
    <xdr:sp macro="" textlink="">
      <xdr:nvSpPr>
        <xdr:cNvPr id="706" name="テキスト ボックス 705"/>
        <xdr:cNvSpPr txBox="1"/>
      </xdr:nvSpPr>
      <xdr:spPr>
        <a:xfrm>
          <a:off x="13436111" y="1629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112840</xdr:rowOff>
    </xdr:from>
    <xdr:to>
      <xdr:col>67</xdr:col>
      <xdr:colOff>101600</xdr:colOff>
      <xdr:row>93</xdr:row>
      <xdr:rowOff>42990</xdr:rowOff>
    </xdr:to>
    <xdr:sp macro="" textlink="">
      <xdr:nvSpPr>
        <xdr:cNvPr id="707" name="楕円 706"/>
        <xdr:cNvSpPr/>
      </xdr:nvSpPr>
      <xdr:spPr>
        <a:xfrm>
          <a:off x="12763500" y="1588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59517</xdr:rowOff>
    </xdr:from>
    <xdr:ext cx="599010" cy="259045"/>
    <xdr:sp macro="" textlink="">
      <xdr:nvSpPr>
        <xdr:cNvPr id="708" name="テキスト ボックス 707"/>
        <xdr:cNvSpPr txBox="1"/>
      </xdr:nvSpPr>
      <xdr:spPr>
        <a:xfrm>
          <a:off x="12514795" y="15661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2" name="直線コネクタ 79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5" name="直線コネクタ 79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44374</xdr:rowOff>
    </xdr:from>
    <xdr:to>
      <xdr:col>107</xdr:col>
      <xdr:colOff>50800</xdr:colOff>
      <xdr:row>59</xdr:row>
      <xdr:rowOff>44450</xdr:rowOff>
    </xdr:to>
    <xdr:cxnSp macro="">
      <xdr:nvCxnSpPr>
        <xdr:cNvPr id="798" name="直線コネクタ 797"/>
        <xdr:cNvCxnSpPr/>
      </xdr:nvCxnSpPr>
      <xdr:spPr>
        <a:xfrm>
          <a:off x="19545300" y="10159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44374</xdr:rowOff>
    </xdr:from>
    <xdr:to>
      <xdr:col>102</xdr:col>
      <xdr:colOff>114300</xdr:colOff>
      <xdr:row>59</xdr:row>
      <xdr:rowOff>44450</xdr:rowOff>
    </xdr:to>
    <xdr:cxnSp macro="">
      <xdr:nvCxnSpPr>
        <xdr:cNvPr id="801" name="直線コネクタ 800"/>
        <xdr:cNvCxnSpPr/>
      </xdr:nvCxnSpPr>
      <xdr:spPr>
        <a:xfrm flipV="1">
          <a:off x="18656300" y="10159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1" name="楕円 81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2"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3" name="楕円 81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4" name="テキスト ボックス 813"/>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5" name="楕円 81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6" name="テキスト ボックス 815"/>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165024</xdr:rowOff>
    </xdr:from>
    <xdr:to>
      <xdr:col>102</xdr:col>
      <xdr:colOff>165100</xdr:colOff>
      <xdr:row>59</xdr:row>
      <xdr:rowOff>95174</xdr:rowOff>
    </xdr:to>
    <xdr:sp macro="" textlink="">
      <xdr:nvSpPr>
        <xdr:cNvPr id="817" name="楕円 816"/>
        <xdr:cNvSpPr/>
      </xdr:nvSpPr>
      <xdr:spPr>
        <a:xfrm>
          <a:off x="19494500" y="101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86301</xdr:rowOff>
    </xdr:from>
    <xdr:ext cx="249299" cy="259045"/>
    <xdr:sp macro="" textlink="">
      <xdr:nvSpPr>
        <xdr:cNvPr id="818" name="テキスト ボックス 817"/>
        <xdr:cNvSpPr txBox="1"/>
      </xdr:nvSpPr>
      <xdr:spPr>
        <a:xfrm>
          <a:off x="19420650" y="10201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楕円 81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32601</xdr:rowOff>
    </xdr:from>
    <xdr:to>
      <xdr:col>116</xdr:col>
      <xdr:colOff>63500</xdr:colOff>
      <xdr:row>77</xdr:row>
      <xdr:rowOff>38933</xdr:rowOff>
    </xdr:to>
    <xdr:cxnSp macro="">
      <xdr:nvCxnSpPr>
        <xdr:cNvPr id="848" name="直線コネクタ 847"/>
        <xdr:cNvCxnSpPr/>
      </xdr:nvCxnSpPr>
      <xdr:spPr>
        <a:xfrm>
          <a:off x="21323300" y="13234251"/>
          <a:ext cx="8382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32601</xdr:rowOff>
    </xdr:from>
    <xdr:to>
      <xdr:col>111</xdr:col>
      <xdr:colOff>177800</xdr:colOff>
      <xdr:row>77</xdr:row>
      <xdr:rowOff>36052</xdr:rowOff>
    </xdr:to>
    <xdr:cxnSp macro="">
      <xdr:nvCxnSpPr>
        <xdr:cNvPr id="851" name="直線コネクタ 850"/>
        <xdr:cNvCxnSpPr/>
      </xdr:nvCxnSpPr>
      <xdr:spPr>
        <a:xfrm flipV="1">
          <a:off x="20434300" y="13234251"/>
          <a:ext cx="889000" cy="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116364</xdr:rowOff>
    </xdr:from>
    <xdr:ext cx="534377" cy="259045"/>
    <xdr:sp macro="" textlink="">
      <xdr:nvSpPr>
        <xdr:cNvPr id="853" name="テキスト ボックス 852"/>
        <xdr:cNvSpPr txBox="1"/>
      </xdr:nvSpPr>
      <xdr:spPr>
        <a:xfrm>
          <a:off x="21056111" y="12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20303</xdr:rowOff>
    </xdr:from>
    <xdr:to>
      <xdr:col>107</xdr:col>
      <xdr:colOff>50800</xdr:colOff>
      <xdr:row>77</xdr:row>
      <xdr:rowOff>36052</xdr:rowOff>
    </xdr:to>
    <xdr:cxnSp macro="">
      <xdr:nvCxnSpPr>
        <xdr:cNvPr id="854" name="直線コネクタ 853"/>
        <xdr:cNvCxnSpPr/>
      </xdr:nvCxnSpPr>
      <xdr:spPr>
        <a:xfrm>
          <a:off x="19545300" y="13050503"/>
          <a:ext cx="889000" cy="18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85114</xdr:rowOff>
    </xdr:from>
    <xdr:ext cx="534377" cy="259045"/>
    <xdr:sp macro="" textlink="">
      <xdr:nvSpPr>
        <xdr:cNvPr id="856" name="テキスト ボックス 855"/>
        <xdr:cNvSpPr txBox="1"/>
      </xdr:nvSpPr>
      <xdr:spPr>
        <a:xfrm>
          <a:off x="20167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91122</xdr:rowOff>
    </xdr:from>
    <xdr:to>
      <xdr:col>102</xdr:col>
      <xdr:colOff>114300</xdr:colOff>
      <xdr:row>76</xdr:row>
      <xdr:rowOff>20303</xdr:rowOff>
    </xdr:to>
    <xdr:cxnSp macro="">
      <xdr:nvCxnSpPr>
        <xdr:cNvPr id="857" name="直線コネクタ 856"/>
        <xdr:cNvCxnSpPr/>
      </xdr:nvCxnSpPr>
      <xdr:spPr>
        <a:xfrm>
          <a:off x="18656300" y="12949872"/>
          <a:ext cx="889000" cy="10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59" name="テキスト ボックス 858"/>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20441</xdr:rowOff>
    </xdr:from>
    <xdr:ext cx="534377" cy="259045"/>
    <xdr:sp macro="" textlink="">
      <xdr:nvSpPr>
        <xdr:cNvPr id="861" name="テキスト ボックス 860"/>
        <xdr:cNvSpPr txBox="1"/>
      </xdr:nvSpPr>
      <xdr:spPr>
        <a:xfrm>
          <a:off x="18389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159583</xdr:rowOff>
    </xdr:from>
    <xdr:to>
      <xdr:col>116</xdr:col>
      <xdr:colOff>114300</xdr:colOff>
      <xdr:row>77</xdr:row>
      <xdr:rowOff>89733</xdr:rowOff>
    </xdr:to>
    <xdr:sp macro="" textlink="">
      <xdr:nvSpPr>
        <xdr:cNvPr id="867" name="楕円 866"/>
        <xdr:cNvSpPr/>
      </xdr:nvSpPr>
      <xdr:spPr>
        <a:xfrm>
          <a:off x="22110700" y="1318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138010</xdr:rowOff>
    </xdr:from>
    <xdr:ext cx="534377" cy="259045"/>
    <xdr:sp macro="" textlink="">
      <xdr:nvSpPr>
        <xdr:cNvPr id="868" name="繰出金該当値テキスト"/>
        <xdr:cNvSpPr txBox="1"/>
      </xdr:nvSpPr>
      <xdr:spPr>
        <a:xfrm>
          <a:off x="22212300" y="1316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153251</xdr:rowOff>
    </xdr:from>
    <xdr:to>
      <xdr:col>112</xdr:col>
      <xdr:colOff>38100</xdr:colOff>
      <xdr:row>77</xdr:row>
      <xdr:rowOff>83401</xdr:rowOff>
    </xdr:to>
    <xdr:sp macro="" textlink="">
      <xdr:nvSpPr>
        <xdr:cNvPr id="869" name="楕円 868"/>
        <xdr:cNvSpPr/>
      </xdr:nvSpPr>
      <xdr:spPr>
        <a:xfrm>
          <a:off x="21272500" y="1318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74528</xdr:rowOff>
    </xdr:from>
    <xdr:ext cx="534377" cy="259045"/>
    <xdr:sp macro="" textlink="">
      <xdr:nvSpPr>
        <xdr:cNvPr id="870" name="テキスト ボックス 869"/>
        <xdr:cNvSpPr txBox="1"/>
      </xdr:nvSpPr>
      <xdr:spPr>
        <a:xfrm>
          <a:off x="21056111" y="1327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156702</xdr:rowOff>
    </xdr:from>
    <xdr:to>
      <xdr:col>107</xdr:col>
      <xdr:colOff>101600</xdr:colOff>
      <xdr:row>77</xdr:row>
      <xdr:rowOff>86852</xdr:rowOff>
    </xdr:to>
    <xdr:sp macro="" textlink="">
      <xdr:nvSpPr>
        <xdr:cNvPr id="871" name="楕円 870"/>
        <xdr:cNvSpPr/>
      </xdr:nvSpPr>
      <xdr:spPr>
        <a:xfrm>
          <a:off x="20383500" y="1318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77979</xdr:rowOff>
    </xdr:from>
    <xdr:ext cx="534377" cy="259045"/>
    <xdr:sp macro="" textlink="">
      <xdr:nvSpPr>
        <xdr:cNvPr id="872" name="テキスト ボックス 871"/>
        <xdr:cNvSpPr txBox="1"/>
      </xdr:nvSpPr>
      <xdr:spPr>
        <a:xfrm>
          <a:off x="20167111" y="1327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140952</xdr:rowOff>
    </xdr:from>
    <xdr:to>
      <xdr:col>102</xdr:col>
      <xdr:colOff>165100</xdr:colOff>
      <xdr:row>76</xdr:row>
      <xdr:rowOff>71103</xdr:rowOff>
    </xdr:to>
    <xdr:sp macro="" textlink="">
      <xdr:nvSpPr>
        <xdr:cNvPr id="873" name="楕円 872"/>
        <xdr:cNvSpPr/>
      </xdr:nvSpPr>
      <xdr:spPr>
        <a:xfrm>
          <a:off x="19494500" y="129997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62230</xdr:rowOff>
    </xdr:from>
    <xdr:ext cx="534377" cy="259045"/>
    <xdr:sp macro="" textlink="">
      <xdr:nvSpPr>
        <xdr:cNvPr id="874" name="テキスト ボックス 873"/>
        <xdr:cNvSpPr txBox="1"/>
      </xdr:nvSpPr>
      <xdr:spPr>
        <a:xfrm>
          <a:off x="19278111" y="1309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40322</xdr:rowOff>
    </xdr:from>
    <xdr:to>
      <xdr:col>98</xdr:col>
      <xdr:colOff>38100</xdr:colOff>
      <xdr:row>75</xdr:row>
      <xdr:rowOff>141922</xdr:rowOff>
    </xdr:to>
    <xdr:sp macro="" textlink="">
      <xdr:nvSpPr>
        <xdr:cNvPr id="875" name="楕円 874"/>
        <xdr:cNvSpPr/>
      </xdr:nvSpPr>
      <xdr:spPr>
        <a:xfrm>
          <a:off x="18605500" y="128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158449</xdr:rowOff>
    </xdr:from>
    <xdr:ext cx="534377" cy="259045"/>
    <xdr:sp macro="" textlink="">
      <xdr:nvSpPr>
        <xdr:cNvPr id="876" name="テキスト ボックス 875"/>
        <xdr:cNvSpPr txBox="1"/>
      </xdr:nvSpPr>
      <xdr:spPr>
        <a:xfrm>
          <a:off x="18389111" y="1267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643,028</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90,159</a:t>
          </a:r>
          <a:r>
            <a:rPr kumimoji="1" lang="ja-JP" altLang="ja-JP" sz="1100">
              <a:solidFill>
                <a:schemeClr val="dk1"/>
              </a:solidFill>
              <a:effectLst/>
              <a:latin typeface="+mn-lt"/>
              <a:ea typeface="+mn-ea"/>
              <a:cs typeface="+mn-cs"/>
            </a:rPr>
            <a:t>円となっており、類似団体と比較して一人当たりコストが高い状況となっている。これは、町面積の約</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を占める米軍基地から派生する騒音被害、軍人軍属による事件、事故等への対応、米軍基地返還跡地利用推進等の行政需要への対応のため、専任の人員配置が必要となっていること、及び保育所の運営を直接行っていることが主な要因である。</a:t>
          </a:r>
          <a:endParaRPr lang="ja-JP" altLang="ja-JP" sz="1400">
            <a:effectLst/>
          </a:endParaRPr>
        </a:p>
        <a:p>
          <a:r>
            <a:rPr kumimoji="1" lang="ja-JP" altLang="ja-JP" sz="1100">
              <a:solidFill>
                <a:schemeClr val="dk1"/>
              </a:solidFill>
              <a:effectLst/>
              <a:latin typeface="+mn-lt"/>
              <a:ea typeface="+mn-ea"/>
              <a:cs typeface="+mn-cs"/>
            </a:rPr>
            <a:t>　物件費は、住民一人当たり</a:t>
          </a:r>
          <a:r>
            <a:rPr kumimoji="1" lang="en-US" altLang="ja-JP" sz="1100">
              <a:solidFill>
                <a:schemeClr val="dk1"/>
              </a:solidFill>
              <a:effectLst/>
              <a:latin typeface="+mn-lt"/>
              <a:ea typeface="+mn-ea"/>
              <a:cs typeface="+mn-cs"/>
            </a:rPr>
            <a:t>77,341</a:t>
          </a:r>
          <a:r>
            <a:rPr kumimoji="1" lang="ja-JP" altLang="ja-JP" sz="1100">
              <a:solidFill>
                <a:schemeClr val="dk1"/>
              </a:solidFill>
              <a:effectLst/>
              <a:latin typeface="+mn-lt"/>
              <a:ea typeface="+mn-ea"/>
              <a:cs typeface="+mn-cs"/>
            </a:rPr>
            <a:t>円となっており、類似団体と比較して一人当たりコストが高い状況となっている。これは、公共施設の維持管理に係る経費の増加が主な要因である。</a:t>
          </a:r>
          <a:endParaRPr lang="ja-JP" altLang="ja-JP" sz="1400">
            <a:effectLst/>
          </a:endParaRPr>
        </a:p>
        <a:p>
          <a:r>
            <a:rPr kumimoji="1" lang="ja-JP" altLang="ja-JP" sz="1100">
              <a:solidFill>
                <a:schemeClr val="dk1"/>
              </a:solidFill>
              <a:effectLst/>
              <a:latin typeface="+mn-lt"/>
              <a:ea typeface="+mn-ea"/>
              <a:cs typeface="+mn-cs"/>
            </a:rPr>
            <a:t>　普通建設事業費は、住民一人当たり</a:t>
          </a:r>
          <a:r>
            <a:rPr kumimoji="1" lang="en-US" altLang="ja-JP" sz="1100">
              <a:solidFill>
                <a:schemeClr val="dk1"/>
              </a:solidFill>
              <a:effectLst/>
              <a:latin typeface="+mn-lt"/>
              <a:ea typeface="+mn-ea"/>
              <a:cs typeface="+mn-cs"/>
            </a:rPr>
            <a:t>85,606</a:t>
          </a:r>
          <a:r>
            <a:rPr kumimoji="1" lang="ja-JP" altLang="ja-JP" sz="1100">
              <a:solidFill>
                <a:schemeClr val="dk1"/>
              </a:solidFill>
              <a:effectLst/>
              <a:latin typeface="+mn-lt"/>
              <a:ea typeface="+mn-ea"/>
              <a:cs typeface="+mn-cs"/>
            </a:rPr>
            <a:t>円となっており、類似団体と比較して一人当たりコストが高い状況となっている。これは、老朽化した施設の建て替え等が主な要因である。</a:t>
          </a:r>
          <a:endParaRPr lang="ja-JP" altLang="ja-JP" sz="1400">
            <a:effectLst/>
          </a:endParaRPr>
        </a:p>
        <a:p>
          <a:r>
            <a:rPr kumimoji="1" lang="ja-JP" altLang="ja-JP" sz="1100">
              <a:solidFill>
                <a:schemeClr val="dk1"/>
              </a:solidFill>
              <a:effectLst/>
              <a:latin typeface="+mn-lt"/>
              <a:ea typeface="+mn-ea"/>
              <a:cs typeface="+mn-cs"/>
            </a:rPr>
            <a:t>　積立金は、住民一人当たり</a:t>
          </a:r>
          <a:r>
            <a:rPr kumimoji="1" lang="en-US" altLang="ja-JP" sz="1100">
              <a:solidFill>
                <a:schemeClr val="dk1"/>
              </a:solidFill>
              <a:effectLst/>
              <a:latin typeface="+mn-lt"/>
              <a:ea typeface="+mn-ea"/>
              <a:cs typeface="+mn-cs"/>
            </a:rPr>
            <a:t>49,403</a:t>
          </a:r>
          <a:r>
            <a:rPr kumimoji="1" lang="ja-JP" altLang="ja-JP" sz="1100">
              <a:solidFill>
                <a:schemeClr val="dk1"/>
              </a:solidFill>
              <a:effectLst/>
              <a:latin typeface="+mn-lt"/>
              <a:ea typeface="+mn-ea"/>
              <a:cs typeface="+mn-cs"/>
            </a:rPr>
            <a:t>円となっており、類似団体と比較して一人当たりコストが高い状況となっている。これは、後年度予定している各種事業の財源を基金に積立てていることが主な要因である。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28,850
28,051
13.93
19,635,554
18,551,360
718,915
7,520,923
6,327,084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162560</xdr:rowOff>
    </xdr:from>
    <xdr:to>
      <xdr:col>24</xdr:col>
      <xdr:colOff>63500</xdr:colOff>
      <xdr:row>32</xdr:row>
      <xdr:rowOff>26543</xdr:rowOff>
    </xdr:to>
    <xdr:cxnSp macro="">
      <xdr:nvCxnSpPr>
        <xdr:cNvPr id="61" name="直線コネクタ 60"/>
        <xdr:cNvCxnSpPr/>
      </xdr:nvCxnSpPr>
      <xdr:spPr>
        <a:xfrm>
          <a:off x="3797300" y="5477510"/>
          <a:ext cx="8382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162560</xdr:rowOff>
    </xdr:from>
    <xdr:to>
      <xdr:col>19</xdr:col>
      <xdr:colOff>177800</xdr:colOff>
      <xdr:row>32</xdr:row>
      <xdr:rowOff>71501</xdr:rowOff>
    </xdr:to>
    <xdr:cxnSp macro="">
      <xdr:nvCxnSpPr>
        <xdr:cNvPr id="64" name="直線コネクタ 63"/>
        <xdr:cNvCxnSpPr/>
      </xdr:nvCxnSpPr>
      <xdr:spPr>
        <a:xfrm flipV="1">
          <a:off x="2908300" y="5477510"/>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162560</xdr:rowOff>
    </xdr:from>
    <xdr:to>
      <xdr:col>15</xdr:col>
      <xdr:colOff>50800</xdr:colOff>
      <xdr:row>32</xdr:row>
      <xdr:rowOff>71501</xdr:rowOff>
    </xdr:to>
    <xdr:cxnSp macro="">
      <xdr:nvCxnSpPr>
        <xdr:cNvPr id="67" name="直線コネクタ 66"/>
        <xdr:cNvCxnSpPr/>
      </xdr:nvCxnSpPr>
      <xdr:spPr>
        <a:xfrm>
          <a:off x="2019300" y="5477510"/>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149987</xdr:rowOff>
    </xdr:from>
    <xdr:to>
      <xdr:col>10</xdr:col>
      <xdr:colOff>114300</xdr:colOff>
      <xdr:row>31</xdr:row>
      <xdr:rowOff>162560</xdr:rowOff>
    </xdr:to>
    <xdr:cxnSp macro="">
      <xdr:nvCxnSpPr>
        <xdr:cNvPr id="70" name="直線コネクタ 69"/>
        <xdr:cNvCxnSpPr/>
      </xdr:nvCxnSpPr>
      <xdr:spPr>
        <a:xfrm>
          <a:off x="1130300" y="5464937"/>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147193</xdr:rowOff>
    </xdr:from>
    <xdr:to>
      <xdr:col>24</xdr:col>
      <xdr:colOff>114300</xdr:colOff>
      <xdr:row>32</xdr:row>
      <xdr:rowOff>77343</xdr:rowOff>
    </xdr:to>
    <xdr:sp macro="" textlink="">
      <xdr:nvSpPr>
        <xdr:cNvPr id="80" name="楕円 79"/>
        <xdr:cNvSpPr/>
      </xdr:nvSpPr>
      <xdr:spPr>
        <a:xfrm>
          <a:off x="4584700" y="546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170070</xdr:rowOff>
    </xdr:from>
    <xdr:ext cx="469744" cy="259045"/>
    <xdr:sp macro="" textlink="">
      <xdr:nvSpPr>
        <xdr:cNvPr id="81" name="議会費該当値テキスト"/>
        <xdr:cNvSpPr txBox="1"/>
      </xdr:nvSpPr>
      <xdr:spPr>
        <a:xfrm>
          <a:off x="4686300" y="531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111760</xdr:rowOff>
    </xdr:from>
    <xdr:to>
      <xdr:col>20</xdr:col>
      <xdr:colOff>38100</xdr:colOff>
      <xdr:row>32</xdr:row>
      <xdr:rowOff>41910</xdr:rowOff>
    </xdr:to>
    <xdr:sp macro="" textlink="">
      <xdr:nvSpPr>
        <xdr:cNvPr id="82" name="楕円 81"/>
        <xdr:cNvSpPr/>
      </xdr:nvSpPr>
      <xdr:spPr>
        <a:xfrm>
          <a:off x="3746500" y="542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58437</xdr:rowOff>
    </xdr:from>
    <xdr:ext cx="469744" cy="259045"/>
    <xdr:sp macro="" textlink="">
      <xdr:nvSpPr>
        <xdr:cNvPr id="83" name="テキスト ボックス 82"/>
        <xdr:cNvSpPr txBox="1"/>
      </xdr:nvSpPr>
      <xdr:spPr>
        <a:xfrm>
          <a:off x="3562428" y="520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20701</xdr:rowOff>
    </xdr:from>
    <xdr:to>
      <xdr:col>15</xdr:col>
      <xdr:colOff>101600</xdr:colOff>
      <xdr:row>32</xdr:row>
      <xdr:rowOff>122301</xdr:rowOff>
    </xdr:to>
    <xdr:sp macro="" textlink="">
      <xdr:nvSpPr>
        <xdr:cNvPr id="84" name="楕円 83"/>
        <xdr:cNvSpPr/>
      </xdr:nvSpPr>
      <xdr:spPr>
        <a:xfrm>
          <a:off x="2857500" y="550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138828</xdr:rowOff>
    </xdr:from>
    <xdr:ext cx="469744" cy="259045"/>
    <xdr:sp macro="" textlink="">
      <xdr:nvSpPr>
        <xdr:cNvPr id="85" name="テキスト ボックス 84"/>
        <xdr:cNvSpPr txBox="1"/>
      </xdr:nvSpPr>
      <xdr:spPr>
        <a:xfrm>
          <a:off x="2673428" y="528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111760</xdr:rowOff>
    </xdr:from>
    <xdr:to>
      <xdr:col>10</xdr:col>
      <xdr:colOff>165100</xdr:colOff>
      <xdr:row>32</xdr:row>
      <xdr:rowOff>41910</xdr:rowOff>
    </xdr:to>
    <xdr:sp macro="" textlink="">
      <xdr:nvSpPr>
        <xdr:cNvPr id="86" name="楕円 85"/>
        <xdr:cNvSpPr/>
      </xdr:nvSpPr>
      <xdr:spPr>
        <a:xfrm>
          <a:off x="1968500" y="542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58437</xdr:rowOff>
    </xdr:from>
    <xdr:ext cx="469744" cy="259045"/>
    <xdr:sp macro="" textlink="">
      <xdr:nvSpPr>
        <xdr:cNvPr id="87" name="テキスト ボックス 86"/>
        <xdr:cNvSpPr txBox="1"/>
      </xdr:nvSpPr>
      <xdr:spPr>
        <a:xfrm>
          <a:off x="1784428" y="520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99187</xdr:rowOff>
    </xdr:from>
    <xdr:to>
      <xdr:col>6</xdr:col>
      <xdr:colOff>38100</xdr:colOff>
      <xdr:row>32</xdr:row>
      <xdr:rowOff>29337</xdr:rowOff>
    </xdr:to>
    <xdr:sp macro="" textlink="">
      <xdr:nvSpPr>
        <xdr:cNvPr id="88" name="楕円 87"/>
        <xdr:cNvSpPr/>
      </xdr:nvSpPr>
      <xdr:spPr>
        <a:xfrm>
          <a:off x="1079500" y="541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45864</xdr:rowOff>
    </xdr:from>
    <xdr:ext cx="469744" cy="259045"/>
    <xdr:sp macro="" textlink="">
      <xdr:nvSpPr>
        <xdr:cNvPr id="89" name="テキスト ボックス 88"/>
        <xdr:cNvSpPr txBox="1"/>
      </xdr:nvSpPr>
      <xdr:spPr>
        <a:xfrm>
          <a:off x="895428" y="518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96575</xdr:rowOff>
    </xdr:from>
    <xdr:to>
      <xdr:col>24</xdr:col>
      <xdr:colOff>63500</xdr:colOff>
      <xdr:row>56</xdr:row>
      <xdr:rowOff>114150</xdr:rowOff>
    </xdr:to>
    <xdr:cxnSp macro="">
      <xdr:nvCxnSpPr>
        <xdr:cNvPr id="118" name="直線コネクタ 117"/>
        <xdr:cNvCxnSpPr/>
      </xdr:nvCxnSpPr>
      <xdr:spPr>
        <a:xfrm flipV="1">
          <a:off x="3797300" y="9354875"/>
          <a:ext cx="838200" cy="36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46063</xdr:rowOff>
    </xdr:from>
    <xdr:ext cx="599010" cy="259045"/>
    <xdr:sp macro="" textlink="">
      <xdr:nvSpPr>
        <xdr:cNvPr id="119" name="総務費平均値テキスト"/>
        <xdr:cNvSpPr txBox="1"/>
      </xdr:nvSpPr>
      <xdr:spPr>
        <a:xfrm>
          <a:off x="4686300" y="947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114150</xdr:rowOff>
    </xdr:from>
    <xdr:to>
      <xdr:col>19</xdr:col>
      <xdr:colOff>177800</xdr:colOff>
      <xdr:row>56</xdr:row>
      <xdr:rowOff>128422</xdr:rowOff>
    </xdr:to>
    <xdr:cxnSp macro="">
      <xdr:nvCxnSpPr>
        <xdr:cNvPr id="121" name="直線コネクタ 120"/>
        <xdr:cNvCxnSpPr/>
      </xdr:nvCxnSpPr>
      <xdr:spPr>
        <a:xfrm flipV="1">
          <a:off x="2908300" y="9715350"/>
          <a:ext cx="889000" cy="1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51786</xdr:rowOff>
    </xdr:from>
    <xdr:ext cx="534377" cy="259045"/>
    <xdr:sp macro="" textlink="">
      <xdr:nvSpPr>
        <xdr:cNvPr id="123" name="テキスト ボックス 122"/>
        <xdr:cNvSpPr txBox="1"/>
      </xdr:nvSpPr>
      <xdr:spPr>
        <a:xfrm>
          <a:off x="3530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128422</xdr:rowOff>
    </xdr:from>
    <xdr:to>
      <xdr:col>15</xdr:col>
      <xdr:colOff>50800</xdr:colOff>
      <xdr:row>56</xdr:row>
      <xdr:rowOff>147107</xdr:rowOff>
    </xdr:to>
    <xdr:cxnSp macro="">
      <xdr:nvCxnSpPr>
        <xdr:cNvPr id="124" name="直線コネクタ 123"/>
        <xdr:cNvCxnSpPr/>
      </xdr:nvCxnSpPr>
      <xdr:spPr>
        <a:xfrm flipV="1">
          <a:off x="2019300" y="9729622"/>
          <a:ext cx="889000" cy="1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9453</xdr:rowOff>
    </xdr:from>
    <xdr:ext cx="534377" cy="259045"/>
    <xdr:sp macro="" textlink="">
      <xdr:nvSpPr>
        <xdr:cNvPr id="126" name="テキスト ボックス 125"/>
        <xdr:cNvSpPr txBox="1"/>
      </xdr:nvSpPr>
      <xdr:spPr>
        <a:xfrm>
          <a:off x="2641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143388</xdr:rowOff>
    </xdr:from>
    <xdr:to>
      <xdr:col>10</xdr:col>
      <xdr:colOff>114300</xdr:colOff>
      <xdr:row>56</xdr:row>
      <xdr:rowOff>147107</xdr:rowOff>
    </xdr:to>
    <xdr:cxnSp macro="">
      <xdr:nvCxnSpPr>
        <xdr:cNvPr id="127" name="直線コネクタ 126"/>
        <xdr:cNvCxnSpPr/>
      </xdr:nvCxnSpPr>
      <xdr:spPr>
        <a:xfrm>
          <a:off x="1130300" y="9744588"/>
          <a:ext cx="889000" cy="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40051</xdr:rowOff>
    </xdr:from>
    <xdr:ext cx="534377" cy="259045"/>
    <xdr:sp macro="" textlink="">
      <xdr:nvSpPr>
        <xdr:cNvPr id="129" name="テキスト ボックス 128"/>
        <xdr:cNvSpPr txBox="1"/>
      </xdr:nvSpPr>
      <xdr:spPr>
        <a:xfrm>
          <a:off x="1752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52715</xdr:rowOff>
    </xdr:from>
    <xdr:ext cx="534377" cy="259045"/>
    <xdr:sp macro="" textlink="">
      <xdr:nvSpPr>
        <xdr:cNvPr id="131" name="テキスト ボックス 130"/>
        <xdr:cNvSpPr txBox="1"/>
      </xdr:nvSpPr>
      <xdr:spPr>
        <a:xfrm>
          <a:off x="863111" y="999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45775</xdr:rowOff>
    </xdr:from>
    <xdr:to>
      <xdr:col>24</xdr:col>
      <xdr:colOff>114300</xdr:colOff>
      <xdr:row>54</xdr:row>
      <xdr:rowOff>147375</xdr:rowOff>
    </xdr:to>
    <xdr:sp macro="" textlink="">
      <xdr:nvSpPr>
        <xdr:cNvPr id="137" name="楕円 136"/>
        <xdr:cNvSpPr/>
      </xdr:nvSpPr>
      <xdr:spPr>
        <a:xfrm>
          <a:off x="4584700" y="930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68652</xdr:rowOff>
    </xdr:from>
    <xdr:ext cx="599010" cy="259045"/>
    <xdr:sp macro="" textlink="">
      <xdr:nvSpPr>
        <xdr:cNvPr id="138" name="総務費該当値テキスト"/>
        <xdr:cNvSpPr txBox="1"/>
      </xdr:nvSpPr>
      <xdr:spPr>
        <a:xfrm>
          <a:off x="4686300" y="9155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63350</xdr:rowOff>
    </xdr:from>
    <xdr:to>
      <xdr:col>20</xdr:col>
      <xdr:colOff>38100</xdr:colOff>
      <xdr:row>56</xdr:row>
      <xdr:rowOff>164950</xdr:rowOff>
    </xdr:to>
    <xdr:sp macro="" textlink="">
      <xdr:nvSpPr>
        <xdr:cNvPr id="139" name="楕円 138"/>
        <xdr:cNvSpPr/>
      </xdr:nvSpPr>
      <xdr:spPr>
        <a:xfrm>
          <a:off x="3746500" y="966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10027</xdr:rowOff>
    </xdr:from>
    <xdr:ext cx="599010" cy="259045"/>
    <xdr:sp macro="" textlink="">
      <xdr:nvSpPr>
        <xdr:cNvPr id="140" name="テキスト ボックス 139"/>
        <xdr:cNvSpPr txBox="1"/>
      </xdr:nvSpPr>
      <xdr:spPr>
        <a:xfrm>
          <a:off x="3497795" y="9439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77622</xdr:rowOff>
    </xdr:from>
    <xdr:to>
      <xdr:col>15</xdr:col>
      <xdr:colOff>101600</xdr:colOff>
      <xdr:row>57</xdr:row>
      <xdr:rowOff>7772</xdr:rowOff>
    </xdr:to>
    <xdr:sp macro="" textlink="">
      <xdr:nvSpPr>
        <xdr:cNvPr id="141" name="楕円 140"/>
        <xdr:cNvSpPr/>
      </xdr:nvSpPr>
      <xdr:spPr>
        <a:xfrm>
          <a:off x="2857500" y="967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24299</xdr:rowOff>
    </xdr:from>
    <xdr:ext cx="599010" cy="259045"/>
    <xdr:sp macro="" textlink="">
      <xdr:nvSpPr>
        <xdr:cNvPr id="142" name="テキスト ボックス 141"/>
        <xdr:cNvSpPr txBox="1"/>
      </xdr:nvSpPr>
      <xdr:spPr>
        <a:xfrm>
          <a:off x="2608795" y="945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96307</xdr:rowOff>
    </xdr:from>
    <xdr:to>
      <xdr:col>10</xdr:col>
      <xdr:colOff>165100</xdr:colOff>
      <xdr:row>57</xdr:row>
      <xdr:rowOff>26457</xdr:rowOff>
    </xdr:to>
    <xdr:sp macro="" textlink="">
      <xdr:nvSpPr>
        <xdr:cNvPr id="143" name="楕円 142"/>
        <xdr:cNvSpPr/>
      </xdr:nvSpPr>
      <xdr:spPr>
        <a:xfrm>
          <a:off x="1968500" y="96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42984</xdr:rowOff>
    </xdr:from>
    <xdr:ext cx="599010" cy="259045"/>
    <xdr:sp macro="" textlink="">
      <xdr:nvSpPr>
        <xdr:cNvPr id="144" name="テキスト ボックス 143"/>
        <xdr:cNvSpPr txBox="1"/>
      </xdr:nvSpPr>
      <xdr:spPr>
        <a:xfrm>
          <a:off x="1719795" y="9472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92588</xdr:rowOff>
    </xdr:from>
    <xdr:to>
      <xdr:col>6</xdr:col>
      <xdr:colOff>38100</xdr:colOff>
      <xdr:row>57</xdr:row>
      <xdr:rowOff>22738</xdr:rowOff>
    </xdr:to>
    <xdr:sp macro="" textlink="">
      <xdr:nvSpPr>
        <xdr:cNvPr id="145" name="楕円 144"/>
        <xdr:cNvSpPr/>
      </xdr:nvSpPr>
      <xdr:spPr>
        <a:xfrm>
          <a:off x="1079500" y="969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39265</xdr:rowOff>
    </xdr:from>
    <xdr:ext cx="599010" cy="259045"/>
    <xdr:sp macro="" textlink="">
      <xdr:nvSpPr>
        <xdr:cNvPr id="146" name="テキスト ボックス 145"/>
        <xdr:cNvSpPr txBox="1"/>
      </xdr:nvSpPr>
      <xdr:spPr>
        <a:xfrm>
          <a:off x="830795" y="946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5512</xdr:rowOff>
    </xdr:from>
    <xdr:to>
      <xdr:col>24</xdr:col>
      <xdr:colOff>63500</xdr:colOff>
      <xdr:row>74</xdr:row>
      <xdr:rowOff>81897</xdr:rowOff>
    </xdr:to>
    <xdr:cxnSp macro="">
      <xdr:nvCxnSpPr>
        <xdr:cNvPr id="178" name="直線コネクタ 177"/>
        <xdr:cNvCxnSpPr/>
      </xdr:nvCxnSpPr>
      <xdr:spPr>
        <a:xfrm flipV="1">
          <a:off x="3797300" y="12692812"/>
          <a:ext cx="838200" cy="7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45773</xdr:rowOff>
    </xdr:from>
    <xdr:ext cx="599010" cy="259045"/>
    <xdr:sp macro="" textlink="">
      <xdr:nvSpPr>
        <xdr:cNvPr id="179" name="民生費平均値テキスト"/>
        <xdr:cNvSpPr txBox="1"/>
      </xdr:nvSpPr>
      <xdr:spPr>
        <a:xfrm>
          <a:off x="4686300" y="1307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81897</xdr:rowOff>
    </xdr:from>
    <xdr:to>
      <xdr:col>19</xdr:col>
      <xdr:colOff>177800</xdr:colOff>
      <xdr:row>75</xdr:row>
      <xdr:rowOff>34729</xdr:rowOff>
    </xdr:to>
    <xdr:cxnSp macro="">
      <xdr:nvCxnSpPr>
        <xdr:cNvPr id="181" name="直線コネクタ 180"/>
        <xdr:cNvCxnSpPr/>
      </xdr:nvCxnSpPr>
      <xdr:spPr>
        <a:xfrm flipV="1">
          <a:off x="2908300" y="12769197"/>
          <a:ext cx="889000" cy="12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51988</xdr:rowOff>
    </xdr:from>
    <xdr:ext cx="599010" cy="259045"/>
    <xdr:sp macro="" textlink="">
      <xdr:nvSpPr>
        <xdr:cNvPr id="183" name="テキスト ボックス 182"/>
        <xdr:cNvSpPr txBox="1"/>
      </xdr:nvSpPr>
      <xdr:spPr>
        <a:xfrm>
          <a:off x="3497795" y="132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141670</xdr:rowOff>
    </xdr:from>
    <xdr:to>
      <xdr:col>15</xdr:col>
      <xdr:colOff>50800</xdr:colOff>
      <xdr:row>75</xdr:row>
      <xdr:rowOff>34729</xdr:rowOff>
    </xdr:to>
    <xdr:cxnSp macro="">
      <xdr:nvCxnSpPr>
        <xdr:cNvPr id="184" name="直線コネクタ 183"/>
        <xdr:cNvCxnSpPr/>
      </xdr:nvCxnSpPr>
      <xdr:spPr>
        <a:xfrm>
          <a:off x="2019300" y="12828970"/>
          <a:ext cx="889000" cy="6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115921</xdr:rowOff>
    </xdr:from>
    <xdr:ext cx="599010" cy="259045"/>
    <xdr:sp macro="" textlink="">
      <xdr:nvSpPr>
        <xdr:cNvPr id="186" name="テキスト ボックス 185"/>
        <xdr:cNvSpPr txBox="1"/>
      </xdr:nvSpPr>
      <xdr:spPr>
        <a:xfrm>
          <a:off x="2608795" y="1331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141670</xdr:rowOff>
    </xdr:from>
    <xdr:to>
      <xdr:col>10</xdr:col>
      <xdr:colOff>114300</xdr:colOff>
      <xdr:row>75</xdr:row>
      <xdr:rowOff>45974</xdr:rowOff>
    </xdr:to>
    <xdr:cxnSp macro="">
      <xdr:nvCxnSpPr>
        <xdr:cNvPr id="187" name="直線コネクタ 186"/>
        <xdr:cNvCxnSpPr/>
      </xdr:nvCxnSpPr>
      <xdr:spPr>
        <a:xfrm flipV="1">
          <a:off x="1130300" y="12828970"/>
          <a:ext cx="889000" cy="7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107876</xdr:rowOff>
    </xdr:from>
    <xdr:ext cx="599010" cy="259045"/>
    <xdr:sp macro="" textlink="">
      <xdr:nvSpPr>
        <xdr:cNvPr id="189" name="テキスト ボックス 188"/>
        <xdr:cNvSpPr txBox="1"/>
      </xdr:nvSpPr>
      <xdr:spPr>
        <a:xfrm>
          <a:off x="1719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135875</xdr:rowOff>
    </xdr:from>
    <xdr:ext cx="599010" cy="259045"/>
    <xdr:sp macro="" textlink="">
      <xdr:nvSpPr>
        <xdr:cNvPr id="191" name="テキスト ボックス 190"/>
        <xdr:cNvSpPr txBox="1"/>
      </xdr:nvSpPr>
      <xdr:spPr>
        <a:xfrm>
          <a:off x="830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126162</xdr:rowOff>
    </xdr:from>
    <xdr:to>
      <xdr:col>24</xdr:col>
      <xdr:colOff>114300</xdr:colOff>
      <xdr:row>74</xdr:row>
      <xdr:rowOff>56312</xdr:rowOff>
    </xdr:to>
    <xdr:sp macro="" textlink="">
      <xdr:nvSpPr>
        <xdr:cNvPr id="197" name="楕円 196"/>
        <xdr:cNvSpPr/>
      </xdr:nvSpPr>
      <xdr:spPr>
        <a:xfrm>
          <a:off x="4584700" y="1264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149039</xdr:rowOff>
    </xdr:from>
    <xdr:ext cx="599010" cy="259045"/>
    <xdr:sp macro="" textlink="">
      <xdr:nvSpPr>
        <xdr:cNvPr id="198" name="民生費該当値テキスト"/>
        <xdr:cNvSpPr txBox="1"/>
      </xdr:nvSpPr>
      <xdr:spPr>
        <a:xfrm>
          <a:off x="4686300" y="1249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31097</xdr:rowOff>
    </xdr:from>
    <xdr:to>
      <xdr:col>20</xdr:col>
      <xdr:colOff>38100</xdr:colOff>
      <xdr:row>74</xdr:row>
      <xdr:rowOff>132697</xdr:rowOff>
    </xdr:to>
    <xdr:sp macro="" textlink="">
      <xdr:nvSpPr>
        <xdr:cNvPr id="199" name="楕円 198"/>
        <xdr:cNvSpPr/>
      </xdr:nvSpPr>
      <xdr:spPr>
        <a:xfrm>
          <a:off x="3746500" y="1271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149224</xdr:rowOff>
    </xdr:from>
    <xdr:ext cx="599010" cy="259045"/>
    <xdr:sp macro="" textlink="">
      <xdr:nvSpPr>
        <xdr:cNvPr id="200" name="テキスト ボックス 199"/>
        <xdr:cNvSpPr txBox="1"/>
      </xdr:nvSpPr>
      <xdr:spPr>
        <a:xfrm>
          <a:off x="3497795" y="1249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155379</xdr:rowOff>
    </xdr:from>
    <xdr:to>
      <xdr:col>15</xdr:col>
      <xdr:colOff>101600</xdr:colOff>
      <xdr:row>75</xdr:row>
      <xdr:rowOff>85529</xdr:rowOff>
    </xdr:to>
    <xdr:sp macro="" textlink="">
      <xdr:nvSpPr>
        <xdr:cNvPr id="201" name="楕円 200"/>
        <xdr:cNvSpPr/>
      </xdr:nvSpPr>
      <xdr:spPr>
        <a:xfrm>
          <a:off x="2857500" y="1284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102056</xdr:rowOff>
    </xdr:from>
    <xdr:ext cx="599010" cy="259045"/>
    <xdr:sp macro="" textlink="">
      <xdr:nvSpPr>
        <xdr:cNvPr id="202" name="テキスト ボックス 201"/>
        <xdr:cNvSpPr txBox="1"/>
      </xdr:nvSpPr>
      <xdr:spPr>
        <a:xfrm>
          <a:off x="2608795" y="1261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90870</xdr:rowOff>
    </xdr:from>
    <xdr:to>
      <xdr:col>10</xdr:col>
      <xdr:colOff>165100</xdr:colOff>
      <xdr:row>75</xdr:row>
      <xdr:rowOff>21020</xdr:rowOff>
    </xdr:to>
    <xdr:sp macro="" textlink="">
      <xdr:nvSpPr>
        <xdr:cNvPr id="203" name="楕円 202"/>
        <xdr:cNvSpPr/>
      </xdr:nvSpPr>
      <xdr:spPr>
        <a:xfrm>
          <a:off x="1968500" y="127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37547</xdr:rowOff>
    </xdr:from>
    <xdr:ext cx="599010" cy="259045"/>
    <xdr:sp macro="" textlink="">
      <xdr:nvSpPr>
        <xdr:cNvPr id="204" name="テキスト ボックス 203"/>
        <xdr:cNvSpPr txBox="1"/>
      </xdr:nvSpPr>
      <xdr:spPr>
        <a:xfrm>
          <a:off x="1719795" y="1255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166624</xdr:rowOff>
    </xdr:from>
    <xdr:to>
      <xdr:col>6</xdr:col>
      <xdr:colOff>38100</xdr:colOff>
      <xdr:row>75</xdr:row>
      <xdr:rowOff>96774</xdr:rowOff>
    </xdr:to>
    <xdr:sp macro="" textlink="">
      <xdr:nvSpPr>
        <xdr:cNvPr id="205" name="楕円 204"/>
        <xdr:cNvSpPr/>
      </xdr:nvSpPr>
      <xdr:spPr>
        <a:xfrm>
          <a:off x="1079500" y="1285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113301</xdr:rowOff>
    </xdr:from>
    <xdr:ext cx="599010" cy="259045"/>
    <xdr:sp macro="" textlink="">
      <xdr:nvSpPr>
        <xdr:cNvPr id="206" name="テキスト ボックス 205"/>
        <xdr:cNvSpPr txBox="1"/>
      </xdr:nvSpPr>
      <xdr:spPr>
        <a:xfrm>
          <a:off x="830795" y="12629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109207</xdr:rowOff>
    </xdr:from>
    <xdr:to>
      <xdr:col>24</xdr:col>
      <xdr:colOff>63500</xdr:colOff>
      <xdr:row>96</xdr:row>
      <xdr:rowOff>161417</xdr:rowOff>
    </xdr:to>
    <xdr:cxnSp macro="">
      <xdr:nvCxnSpPr>
        <xdr:cNvPr id="235" name="直線コネクタ 234"/>
        <xdr:cNvCxnSpPr/>
      </xdr:nvCxnSpPr>
      <xdr:spPr>
        <a:xfrm flipV="1">
          <a:off x="3797300" y="16568407"/>
          <a:ext cx="838200" cy="5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49826</xdr:rowOff>
    </xdr:from>
    <xdr:ext cx="534377" cy="259045"/>
    <xdr:sp macro="" textlink="">
      <xdr:nvSpPr>
        <xdr:cNvPr id="236" name="衛生費平均値テキスト"/>
        <xdr:cNvSpPr txBox="1"/>
      </xdr:nvSpPr>
      <xdr:spPr>
        <a:xfrm>
          <a:off x="4686300" y="1650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161417</xdr:rowOff>
    </xdr:from>
    <xdr:to>
      <xdr:col>19</xdr:col>
      <xdr:colOff>177800</xdr:colOff>
      <xdr:row>97</xdr:row>
      <xdr:rowOff>2248</xdr:rowOff>
    </xdr:to>
    <xdr:cxnSp macro="">
      <xdr:nvCxnSpPr>
        <xdr:cNvPr id="238" name="直線コネクタ 237"/>
        <xdr:cNvCxnSpPr/>
      </xdr:nvCxnSpPr>
      <xdr:spPr>
        <a:xfrm flipV="1">
          <a:off x="2908300" y="16620617"/>
          <a:ext cx="889000" cy="1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2248</xdr:rowOff>
    </xdr:from>
    <xdr:to>
      <xdr:col>15</xdr:col>
      <xdr:colOff>50800</xdr:colOff>
      <xdr:row>97</xdr:row>
      <xdr:rowOff>18822</xdr:rowOff>
    </xdr:to>
    <xdr:cxnSp macro="">
      <xdr:nvCxnSpPr>
        <xdr:cNvPr id="241" name="直線コネクタ 240"/>
        <xdr:cNvCxnSpPr/>
      </xdr:nvCxnSpPr>
      <xdr:spPr>
        <a:xfrm flipV="1">
          <a:off x="2019300" y="16632898"/>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13906</xdr:rowOff>
    </xdr:from>
    <xdr:to>
      <xdr:col>10</xdr:col>
      <xdr:colOff>114300</xdr:colOff>
      <xdr:row>97</xdr:row>
      <xdr:rowOff>18822</xdr:rowOff>
    </xdr:to>
    <xdr:cxnSp macro="">
      <xdr:nvCxnSpPr>
        <xdr:cNvPr id="244" name="直線コネクタ 243"/>
        <xdr:cNvCxnSpPr/>
      </xdr:nvCxnSpPr>
      <xdr:spPr>
        <a:xfrm>
          <a:off x="1130300" y="16644556"/>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58407</xdr:rowOff>
    </xdr:from>
    <xdr:to>
      <xdr:col>24</xdr:col>
      <xdr:colOff>114300</xdr:colOff>
      <xdr:row>96</xdr:row>
      <xdr:rowOff>160007</xdr:rowOff>
    </xdr:to>
    <xdr:sp macro="" textlink="">
      <xdr:nvSpPr>
        <xdr:cNvPr id="254" name="楕円 253"/>
        <xdr:cNvSpPr/>
      </xdr:nvSpPr>
      <xdr:spPr>
        <a:xfrm>
          <a:off x="4584700" y="1651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81284</xdr:rowOff>
    </xdr:from>
    <xdr:ext cx="534377" cy="259045"/>
    <xdr:sp macro="" textlink="">
      <xdr:nvSpPr>
        <xdr:cNvPr id="255" name="衛生費該当値テキスト"/>
        <xdr:cNvSpPr txBox="1"/>
      </xdr:nvSpPr>
      <xdr:spPr>
        <a:xfrm>
          <a:off x="4686300" y="163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110617</xdr:rowOff>
    </xdr:from>
    <xdr:to>
      <xdr:col>20</xdr:col>
      <xdr:colOff>38100</xdr:colOff>
      <xdr:row>97</xdr:row>
      <xdr:rowOff>40767</xdr:rowOff>
    </xdr:to>
    <xdr:sp macro="" textlink="">
      <xdr:nvSpPr>
        <xdr:cNvPr id="256" name="楕円 255"/>
        <xdr:cNvSpPr/>
      </xdr:nvSpPr>
      <xdr:spPr>
        <a:xfrm>
          <a:off x="3746500" y="1656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31894</xdr:rowOff>
    </xdr:from>
    <xdr:ext cx="534377" cy="259045"/>
    <xdr:sp macro="" textlink="">
      <xdr:nvSpPr>
        <xdr:cNvPr id="257" name="テキスト ボックス 256"/>
        <xdr:cNvSpPr txBox="1"/>
      </xdr:nvSpPr>
      <xdr:spPr>
        <a:xfrm>
          <a:off x="3530111" y="1666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122898</xdr:rowOff>
    </xdr:from>
    <xdr:to>
      <xdr:col>15</xdr:col>
      <xdr:colOff>101600</xdr:colOff>
      <xdr:row>97</xdr:row>
      <xdr:rowOff>53048</xdr:rowOff>
    </xdr:to>
    <xdr:sp macro="" textlink="">
      <xdr:nvSpPr>
        <xdr:cNvPr id="258" name="楕円 257"/>
        <xdr:cNvSpPr/>
      </xdr:nvSpPr>
      <xdr:spPr>
        <a:xfrm>
          <a:off x="2857500" y="1658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44175</xdr:rowOff>
    </xdr:from>
    <xdr:ext cx="534377" cy="259045"/>
    <xdr:sp macro="" textlink="">
      <xdr:nvSpPr>
        <xdr:cNvPr id="259" name="テキスト ボックス 258"/>
        <xdr:cNvSpPr txBox="1"/>
      </xdr:nvSpPr>
      <xdr:spPr>
        <a:xfrm>
          <a:off x="2641111" y="166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139472</xdr:rowOff>
    </xdr:from>
    <xdr:to>
      <xdr:col>10</xdr:col>
      <xdr:colOff>165100</xdr:colOff>
      <xdr:row>97</xdr:row>
      <xdr:rowOff>69622</xdr:rowOff>
    </xdr:to>
    <xdr:sp macro="" textlink="">
      <xdr:nvSpPr>
        <xdr:cNvPr id="260" name="楕円 259"/>
        <xdr:cNvSpPr/>
      </xdr:nvSpPr>
      <xdr:spPr>
        <a:xfrm>
          <a:off x="1968500" y="165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60749</xdr:rowOff>
    </xdr:from>
    <xdr:ext cx="534377" cy="259045"/>
    <xdr:sp macro="" textlink="">
      <xdr:nvSpPr>
        <xdr:cNvPr id="261" name="テキスト ボックス 260"/>
        <xdr:cNvSpPr txBox="1"/>
      </xdr:nvSpPr>
      <xdr:spPr>
        <a:xfrm>
          <a:off x="1752111" y="1669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134556</xdr:rowOff>
    </xdr:from>
    <xdr:to>
      <xdr:col>6</xdr:col>
      <xdr:colOff>38100</xdr:colOff>
      <xdr:row>97</xdr:row>
      <xdr:rowOff>64706</xdr:rowOff>
    </xdr:to>
    <xdr:sp macro="" textlink="">
      <xdr:nvSpPr>
        <xdr:cNvPr id="262" name="楕円 261"/>
        <xdr:cNvSpPr/>
      </xdr:nvSpPr>
      <xdr:spPr>
        <a:xfrm>
          <a:off x="1079500" y="165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55833</xdr:rowOff>
    </xdr:from>
    <xdr:ext cx="534377" cy="259045"/>
    <xdr:sp macro="" textlink="">
      <xdr:nvSpPr>
        <xdr:cNvPr id="263" name="テキスト ボックス 262"/>
        <xdr:cNvSpPr txBox="1"/>
      </xdr:nvSpPr>
      <xdr:spPr>
        <a:xfrm>
          <a:off x="863111" y="1668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72263</xdr:rowOff>
    </xdr:from>
    <xdr:to>
      <xdr:col>55</xdr:col>
      <xdr:colOff>0</xdr:colOff>
      <xdr:row>37</xdr:row>
      <xdr:rowOff>104648</xdr:rowOff>
    </xdr:to>
    <xdr:cxnSp macro="">
      <xdr:nvCxnSpPr>
        <xdr:cNvPr id="292" name="直線コネクタ 291"/>
        <xdr:cNvCxnSpPr/>
      </xdr:nvCxnSpPr>
      <xdr:spPr>
        <a:xfrm>
          <a:off x="9639300" y="6415913"/>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162196</xdr:rowOff>
    </xdr:from>
    <xdr:ext cx="378565" cy="259045"/>
    <xdr:sp macro="" textlink="">
      <xdr:nvSpPr>
        <xdr:cNvPr id="293" name="労働費平均値テキスト"/>
        <xdr:cNvSpPr txBox="1"/>
      </xdr:nvSpPr>
      <xdr:spPr>
        <a:xfrm>
          <a:off x="10528300" y="6505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44831</xdr:rowOff>
    </xdr:from>
    <xdr:to>
      <xdr:col>50</xdr:col>
      <xdr:colOff>114300</xdr:colOff>
      <xdr:row>37</xdr:row>
      <xdr:rowOff>72263</xdr:rowOff>
    </xdr:to>
    <xdr:cxnSp macro="">
      <xdr:nvCxnSpPr>
        <xdr:cNvPr id="295" name="直線コネクタ 294"/>
        <xdr:cNvCxnSpPr/>
      </xdr:nvCxnSpPr>
      <xdr:spPr>
        <a:xfrm>
          <a:off x="8750300" y="6388481"/>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90187</xdr:rowOff>
    </xdr:from>
    <xdr:ext cx="378565" cy="259045"/>
    <xdr:sp macro="" textlink="">
      <xdr:nvSpPr>
        <xdr:cNvPr id="297" name="テキスト ボックス 296"/>
        <xdr:cNvSpPr txBox="1"/>
      </xdr:nvSpPr>
      <xdr:spPr>
        <a:xfrm>
          <a:off x="9450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44831</xdr:rowOff>
    </xdr:from>
    <xdr:to>
      <xdr:col>45</xdr:col>
      <xdr:colOff>177800</xdr:colOff>
      <xdr:row>37</xdr:row>
      <xdr:rowOff>95123</xdr:rowOff>
    </xdr:to>
    <xdr:cxnSp macro="">
      <xdr:nvCxnSpPr>
        <xdr:cNvPr id="298" name="直線コネクタ 297"/>
        <xdr:cNvCxnSpPr/>
      </xdr:nvCxnSpPr>
      <xdr:spPr>
        <a:xfrm flipV="1">
          <a:off x="7861300" y="6388481"/>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99712</xdr:rowOff>
    </xdr:from>
    <xdr:ext cx="378565" cy="259045"/>
    <xdr:sp macro="" textlink="">
      <xdr:nvSpPr>
        <xdr:cNvPr id="300" name="テキスト ボックス 299"/>
        <xdr:cNvSpPr txBox="1"/>
      </xdr:nvSpPr>
      <xdr:spPr>
        <a:xfrm>
          <a:off x="8561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62357</xdr:rowOff>
    </xdr:from>
    <xdr:to>
      <xdr:col>41</xdr:col>
      <xdr:colOff>50800</xdr:colOff>
      <xdr:row>37</xdr:row>
      <xdr:rowOff>95123</xdr:rowOff>
    </xdr:to>
    <xdr:cxnSp macro="">
      <xdr:nvCxnSpPr>
        <xdr:cNvPr id="301" name="直線コネクタ 300"/>
        <xdr:cNvCxnSpPr/>
      </xdr:nvCxnSpPr>
      <xdr:spPr>
        <a:xfrm>
          <a:off x="6972300" y="6406007"/>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76852</xdr:rowOff>
    </xdr:from>
    <xdr:ext cx="378565" cy="259045"/>
    <xdr:sp macro="" textlink="">
      <xdr:nvSpPr>
        <xdr:cNvPr id="303" name="テキスト ボックス 302"/>
        <xdr:cNvSpPr txBox="1"/>
      </xdr:nvSpPr>
      <xdr:spPr>
        <a:xfrm>
          <a:off x="7672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78376</xdr:rowOff>
    </xdr:from>
    <xdr:ext cx="378565" cy="259045"/>
    <xdr:sp macro="" textlink="">
      <xdr:nvSpPr>
        <xdr:cNvPr id="305" name="テキスト ボックス 304"/>
        <xdr:cNvSpPr txBox="1"/>
      </xdr:nvSpPr>
      <xdr:spPr>
        <a:xfrm>
          <a:off x="6783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53848</xdr:rowOff>
    </xdr:from>
    <xdr:to>
      <xdr:col>55</xdr:col>
      <xdr:colOff>50800</xdr:colOff>
      <xdr:row>37</xdr:row>
      <xdr:rowOff>155448</xdr:rowOff>
    </xdr:to>
    <xdr:sp macro="" textlink="">
      <xdr:nvSpPr>
        <xdr:cNvPr id="311" name="楕円 310"/>
        <xdr:cNvSpPr/>
      </xdr:nvSpPr>
      <xdr:spPr>
        <a:xfrm>
          <a:off x="10426700" y="639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76725</xdr:rowOff>
    </xdr:from>
    <xdr:ext cx="378565" cy="259045"/>
    <xdr:sp macro="" textlink="">
      <xdr:nvSpPr>
        <xdr:cNvPr id="312" name="労働費該当値テキスト"/>
        <xdr:cNvSpPr txBox="1"/>
      </xdr:nvSpPr>
      <xdr:spPr>
        <a:xfrm>
          <a:off x="10528300" y="6248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21463</xdr:rowOff>
    </xdr:from>
    <xdr:to>
      <xdr:col>50</xdr:col>
      <xdr:colOff>165100</xdr:colOff>
      <xdr:row>37</xdr:row>
      <xdr:rowOff>123063</xdr:rowOff>
    </xdr:to>
    <xdr:sp macro="" textlink="">
      <xdr:nvSpPr>
        <xdr:cNvPr id="313" name="楕円 312"/>
        <xdr:cNvSpPr/>
      </xdr:nvSpPr>
      <xdr:spPr>
        <a:xfrm>
          <a:off x="9588500" y="63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139590</xdr:rowOff>
    </xdr:from>
    <xdr:ext cx="378565" cy="259045"/>
    <xdr:sp macro="" textlink="">
      <xdr:nvSpPr>
        <xdr:cNvPr id="314" name="テキスト ボックス 313"/>
        <xdr:cNvSpPr txBox="1"/>
      </xdr:nvSpPr>
      <xdr:spPr>
        <a:xfrm>
          <a:off x="9450017" y="614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165481</xdr:rowOff>
    </xdr:from>
    <xdr:to>
      <xdr:col>46</xdr:col>
      <xdr:colOff>38100</xdr:colOff>
      <xdr:row>37</xdr:row>
      <xdr:rowOff>95631</xdr:rowOff>
    </xdr:to>
    <xdr:sp macro="" textlink="">
      <xdr:nvSpPr>
        <xdr:cNvPr id="315" name="楕円 314"/>
        <xdr:cNvSpPr/>
      </xdr:nvSpPr>
      <xdr:spPr>
        <a:xfrm>
          <a:off x="8699500" y="63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112158</xdr:rowOff>
    </xdr:from>
    <xdr:ext cx="378565" cy="259045"/>
    <xdr:sp macro="" textlink="">
      <xdr:nvSpPr>
        <xdr:cNvPr id="316" name="テキスト ボックス 315"/>
        <xdr:cNvSpPr txBox="1"/>
      </xdr:nvSpPr>
      <xdr:spPr>
        <a:xfrm>
          <a:off x="8561017" y="6112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44323</xdr:rowOff>
    </xdr:from>
    <xdr:to>
      <xdr:col>41</xdr:col>
      <xdr:colOff>101600</xdr:colOff>
      <xdr:row>37</xdr:row>
      <xdr:rowOff>145923</xdr:rowOff>
    </xdr:to>
    <xdr:sp macro="" textlink="">
      <xdr:nvSpPr>
        <xdr:cNvPr id="317" name="楕円 316"/>
        <xdr:cNvSpPr/>
      </xdr:nvSpPr>
      <xdr:spPr>
        <a:xfrm>
          <a:off x="7810500" y="638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162450</xdr:rowOff>
    </xdr:from>
    <xdr:ext cx="378565" cy="259045"/>
    <xdr:sp macro="" textlink="">
      <xdr:nvSpPr>
        <xdr:cNvPr id="318" name="テキスト ボックス 317"/>
        <xdr:cNvSpPr txBox="1"/>
      </xdr:nvSpPr>
      <xdr:spPr>
        <a:xfrm>
          <a:off x="7672017" y="6163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11557</xdr:rowOff>
    </xdr:from>
    <xdr:to>
      <xdr:col>36</xdr:col>
      <xdr:colOff>165100</xdr:colOff>
      <xdr:row>37</xdr:row>
      <xdr:rowOff>113157</xdr:rowOff>
    </xdr:to>
    <xdr:sp macro="" textlink="">
      <xdr:nvSpPr>
        <xdr:cNvPr id="319" name="楕円 318"/>
        <xdr:cNvSpPr/>
      </xdr:nvSpPr>
      <xdr:spPr>
        <a:xfrm>
          <a:off x="6921500" y="63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129684</xdr:rowOff>
    </xdr:from>
    <xdr:ext cx="378565" cy="259045"/>
    <xdr:sp macro="" textlink="">
      <xdr:nvSpPr>
        <xdr:cNvPr id="320" name="テキスト ボックス 319"/>
        <xdr:cNvSpPr txBox="1"/>
      </xdr:nvSpPr>
      <xdr:spPr>
        <a:xfrm>
          <a:off x="6783017" y="61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85084</xdr:rowOff>
    </xdr:from>
    <xdr:to>
      <xdr:col>55</xdr:col>
      <xdr:colOff>0</xdr:colOff>
      <xdr:row>57</xdr:row>
      <xdr:rowOff>160960</xdr:rowOff>
    </xdr:to>
    <xdr:cxnSp macro="">
      <xdr:nvCxnSpPr>
        <xdr:cNvPr id="349" name="直線コネクタ 348"/>
        <xdr:cNvCxnSpPr/>
      </xdr:nvCxnSpPr>
      <xdr:spPr>
        <a:xfrm>
          <a:off x="9639300" y="9857734"/>
          <a:ext cx="838200" cy="7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112799</xdr:rowOff>
    </xdr:from>
    <xdr:ext cx="534377" cy="259045"/>
    <xdr:sp macro="" textlink="">
      <xdr:nvSpPr>
        <xdr:cNvPr id="350" name="農林水産業費平均値テキスト"/>
        <xdr:cNvSpPr txBox="1"/>
      </xdr:nvSpPr>
      <xdr:spPr>
        <a:xfrm>
          <a:off x="10528300" y="9885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85084</xdr:rowOff>
    </xdr:from>
    <xdr:to>
      <xdr:col>50</xdr:col>
      <xdr:colOff>114300</xdr:colOff>
      <xdr:row>57</xdr:row>
      <xdr:rowOff>123165</xdr:rowOff>
    </xdr:to>
    <xdr:cxnSp macro="">
      <xdr:nvCxnSpPr>
        <xdr:cNvPr id="352" name="直線コネクタ 351"/>
        <xdr:cNvCxnSpPr/>
      </xdr:nvCxnSpPr>
      <xdr:spPr>
        <a:xfrm flipV="1">
          <a:off x="8750300" y="9857734"/>
          <a:ext cx="889000" cy="3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63822</xdr:rowOff>
    </xdr:from>
    <xdr:ext cx="534377" cy="259045"/>
    <xdr:sp macro="" textlink="">
      <xdr:nvSpPr>
        <xdr:cNvPr id="354" name="テキスト ボックス 353"/>
        <xdr:cNvSpPr txBox="1"/>
      </xdr:nvSpPr>
      <xdr:spPr>
        <a:xfrm>
          <a:off x="9372111" y="100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90208</xdr:rowOff>
    </xdr:from>
    <xdr:to>
      <xdr:col>45</xdr:col>
      <xdr:colOff>177800</xdr:colOff>
      <xdr:row>57</xdr:row>
      <xdr:rowOff>123165</xdr:rowOff>
    </xdr:to>
    <xdr:cxnSp macro="">
      <xdr:nvCxnSpPr>
        <xdr:cNvPr id="355" name="直線コネクタ 354"/>
        <xdr:cNvCxnSpPr/>
      </xdr:nvCxnSpPr>
      <xdr:spPr>
        <a:xfrm>
          <a:off x="7861300" y="9691408"/>
          <a:ext cx="889000" cy="20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39667</xdr:rowOff>
    </xdr:from>
    <xdr:ext cx="534377" cy="259045"/>
    <xdr:sp macro="" textlink="">
      <xdr:nvSpPr>
        <xdr:cNvPr id="357" name="テキスト ボックス 356"/>
        <xdr:cNvSpPr txBox="1"/>
      </xdr:nvSpPr>
      <xdr:spPr>
        <a:xfrm>
          <a:off x="8483111" y="9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119640</xdr:rowOff>
    </xdr:from>
    <xdr:to>
      <xdr:col>41</xdr:col>
      <xdr:colOff>50800</xdr:colOff>
      <xdr:row>56</xdr:row>
      <xdr:rowOff>90208</xdr:rowOff>
    </xdr:to>
    <xdr:cxnSp macro="">
      <xdr:nvCxnSpPr>
        <xdr:cNvPr id="358" name="直線コネクタ 357"/>
        <xdr:cNvCxnSpPr/>
      </xdr:nvCxnSpPr>
      <xdr:spPr>
        <a:xfrm>
          <a:off x="6972300" y="8863590"/>
          <a:ext cx="889000" cy="82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49325</xdr:rowOff>
    </xdr:from>
    <xdr:ext cx="534377" cy="259045"/>
    <xdr:sp macro="" textlink="">
      <xdr:nvSpPr>
        <xdr:cNvPr id="360" name="テキスト ボックス 359"/>
        <xdr:cNvSpPr txBox="1"/>
      </xdr:nvSpPr>
      <xdr:spPr>
        <a:xfrm>
          <a:off x="7594111" y="99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54297</xdr:rowOff>
    </xdr:from>
    <xdr:ext cx="534377" cy="259045"/>
    <xdr:sp macro="" textlink="">
      <xdr:nvSpPr>
        <xdr:cNvPr id="362" name="テキスト ボックス 361"/>
        <xdr:cNvSpPr txBox="1"/>
      </xdr:nvSpPr>
      <xdr:spPr>
        <a:xfrm>
          <a:off x="6705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110160</xdr:rowOff>
    </xdr:from>
    <xdr:to>
      <xdr:col>55</xdr:col>
      <xdr:colOff>50800</xdr:colOff>
      <xdr:row>58</xdr:row>
      <xdr:rowOff>40310</xdr:rowOff>
    </xdr:to>
    <xdr:sp macro="" textlink="">
      <xdr:nvSpPr>
        <xdr:cNvPr id="368" name="楕円 367"/>
        <xdr:cNvSpPr/>
      </xdr:nvSpPr>
      <xdr:spPr>
        <a:xfrm>
          <a:off x="10426700" y="98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133037</xdr:rowOff>
    </xdr:from>
    <xdr:ext cx="534377" cy="259045"/>
    <xdr:sp macro="" textlink="">
      <xdr:nvSpPr>
        <xdr:cNvPr id="369" name="農林水産業費該当値テキスト"/>
        <xdr:cNvSpPr txBox="1"/>
      </xdr:nvSpPr>
      <xdr:spPr>
        <a:xfrm>
          <a:off x="10528300" y="973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34284</xdr:rowOff>
    </xdr:from>
    <xdr:to>
      <xdr:col>50</xdr:col>
      <xdr:colOff>165100</xdr:colOff>
      <xdr:row>57</xdr:row>
      <xdr:rowOff>135884</xdr:rowOff>
    </xdr:to>
    <xdr:sp macro="" textlink="">
      <xdr:nvSpPr>
        <xdr:cNvPr id="370" name="楕円 369"/>
        <xdr:cNvSpPr/>
      </xdr:nvSpPr>
      <xdr:spPr>
        <a:xfrm>
          <a:off x="9588500" y="980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152411</xdr:rowOff>
    </xdr:from>
    <xdr:ext cx="534377" cy="259045"/>
    <xdr:sp macro="" textlink="">
      <xdr:nvSpPr>
        <xdr:cNvPr id="371" name="テキスト ボックス 370"/>
        <xdr:cNvSpPr txBox="1"/>
      </xdr:nvSpPr>
      <xdr:spPr>
        <a:xfrm>
          <a:off x="9372111" y="958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72365</xdr:rowOff>
    </xdr:from>
    <xdr:to>
      <xdr:col>46</xdr:col>
      <xdr:colOff>38100</xdr:colOff>
      <xdr:row>58</xdr:row>
      <xdr:rowOff>2515</xdr:rowOff>
    </xdr:to>
    <xdr:sp macro="" textlink="">
      <xdr:nvSpPr>
        <xdr:cNvPr id="372" name="楕円 371"/>
        <xdr:cNvSpPr/>
      </xdr:nvSpPr>
      <xdr:spPr>
        <a:xfrm>
          <a:off x="8699500" y="98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19042</xdr:rowOff>
    </xdr:from>
    <xdr:ext cx="534377" cy="259045"/>
    <xdr:sp macro="" textlink="">
      <xdr:nvSpPr>
        <xdr:cNvPr id="373" name="テキスト ボックス 372"/>
        <xdr:cNvSpPr txBox="1"/>
      </xdr:nvSpPr>
      <xdr:spPr>
        <a:xfrm>
          <a:off x="8483111" y="962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39408</xdr:rowOff>
    </xdr:from>
    <xdr:to>
      <xdr:col>41</xdr:col>
      <xdr:colOff>101600</xdr:colOff>
      <xdr:row>56</xdr:row>
      <xdr:rowOff>141008</xdr:rowOff>
    </xdr:to>
    <xdr:sp macro="" textlink="">
      <xdr:nvSpPr>
        <xdr:cNvPr id="374" name="楕円 373"/>
        <xdr:cNvSpPr/>
      </xdr:nvSpPr>
      <xdr:spPr>
        <a:xfrm>
          <a:off x="7810500" y="964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157535</xdr:rowOff>
    </xdr:from>
    <xdr:ext cx="534377" cy="259045"/>
    <xdr:sp macro="" textlink="">
      <xdr:nvSpPr>
        <xdr:cNvPr id="375" name="テキスト ボックス 374"/>
        <xdr:cNvSpPr txBox="1"/>
      </xdr:nvSpPr>
      <xdr:spPr>
        <a:xfrm>
          <a:off x="7594111" y="941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68840</xdr:rowOff>
    </xdr:from>
    <xdr:to>
      <xdr:col>36</xdr:col>
      <xdr:colOff>165100</xdr:colOff>
      <xdr:row>51</xdr:row>
      <xdr:rowOff>170440</xdr:rowOff>
    </xdr:to>
    <xdr:sp macro="" textlink="">
      <xdr:nvSpPr>
        <xdr:cNvPr id="376" name="楕円 375"/>
        <xdr:cNvSpPr/>
      </xdr:nvSpPr>
      <xdr:spPr>
        <a:xfrm>
          <a:off x="6921500" y="881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15517</xdr:rowOff>
    </xdr:from>
    <xdr:ext cx="534377" cy="259045"/>
    <xdr:sp macro="" textlink="">
      <xdr:nvSpPr>
        <xdr:cNvPr id="377" name="テキスト ボックス 376"/>
        <xdr:cNvSpPr txBox="1"/>
      </xdr:nvSpPr>
      <xdr:spPr>
        <a:xfrm>
          <a:off x="6705111" y="858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155017</xdr:rowOff>
    </xdr:from>
    <xdr:to>
      <xdr:col>55</xdr:col>
      <xdr:colOff>0</xdr:colOff>
      <xdr:row>78</xdr:row>
      <xdr:rowOff>41859</xdr:rowOff>
    </xdr:to>
    <xdr:cxnSp macro="">
      <xdr:nvCxnSpPr>
        <xdr:cNvPr id="406" name="直線コネクタ 405"/>
        <xdr:cNvCxnSpPr/>
      </xdr:nvCxnSpPr>
      <xdr:spPr>
        <a:xfrm flipV="1">
          <a:off x="9639300" y="13356667"/>
          <a:ext cx="838200" cy="5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102207</xdr:rowOff>
    </xdr:from>
    <xdr:ext cx="534377" cy="259045"/>
    <xdr:sp macro="" textlink="">
      <xdr:nvSpPr>
        <xdr:cNvPr id="407" name="商工費平均値テキスト"/>
        <xdr:cNvSpPr txBox="1"/>
      </xdr:nvSpPr>
      <xdr:spPr>
        <a:xfrm>
          <a:off x="10528300" y="1330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41859</xdr:rowOff>
    </xdr:from>
    <xdr:to>
      <xdr:col>50</xdr:col>
      <xdr:colOff>114300</xdr:colOff>
      <xdr:row>78</xdr:row>
      <xdr:rowOff>93142</xdr:rowOff>
    </xdr:to>
    <xdr:cxnSp macro="">
      <xdr:nvCxnSpPr>
        <xdr:cNvPr id="409" name="直線コネクタ 408"/>
        <xdr:cNvCxnSpPr/>
      </xdr:nvCxnSpPr>
      <xdr:spPr>
        <a:xfrm flipV="1">
          <a:off x="8750300" y="13414959"/>
          <a:ext cx="889000" cy="5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127068</xdr:rowOff>
    </xdr:from>
    <xdr:ext cx="469744" cy="259045"/>
    <xdr:sp macro="" textlink="">
      <xdr:nvSpPr>
        <xdr:cNvPr id="411" name="テキスト ボックス 410"/>
        <xdr:cNvSpPr txBox="1"/>
      </xdr:nvSpPr>
      <xdr:spPr>
        <a:xfrm>
          <a:off x="9404428" y="1350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52832</xdr:rowOff>
    </xdr:from>
    <xdr:to>
      <xdr:col>45</xdr:col>
      <xdr:colOff>177800</xdr:colOff>
      <xdr:row>78</xdr:row>
      <xdr:rowOff>93142</xdr:rowOff>
    </xdr:to>
    <xdr:cxnSp macro="">
      <xdr:nvCxnSpPr>
        <xdr:cNvPr id="412" name="直線コネクタ 411"/>
        <xdr:cNvCxnSpPr/>
      </xdr:nvCxnSpPr>
      <xdr:spPr>
        <a:xfrm>
          <a:off x="7861300" y="13425932"/>
          <a:ext cx="889000" cy="4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52832</xdr:rowOff>
    </xdr:from>
    <xdr:to>
      <xdr:col>41</xdr:col>
      <xdr:colOff>50800</xdr:colOff>
      <xdr:row>78</xdr:row>
      <xdr:rowOff>95980</xdr:rowOff>
    </xdr:to>
    <xdr:cxnSp macro="">
      <xdr:nvCxnSpPr>
        <xdr:cNvPr id="415" name="直線コネクタ 414"/>
        <xdr:cNvCxnSpPr/>
      </xdr:nvCxnSpPr>
      <xdr:spPr>
        <a:xfrm flipV="1">
          <a:off x="6972300" y="13425932"/>
          <a:ext cx="889000" cy="4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141603</xdr:rowOff>
    </xdr:from>
    <xdr:ext cx="469744" cy="259045"/>
    <xdr:sp macro="" textlink="">
      <xdr:nvSpPr>
        <xdr:cNvPr id="417" name="テキスト ボックス 416"/>
        <xdr:cNvSpPr txBox="1"/>
      </xdr:nvSpPr>
      <xdr:spPr>
        <a:xfrm>
          <a:off x="7626428" y="135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141298</xdr:rowOff>
    </xdr:from>
    <xdr:ext cx="469744" cy="259045"/>
    <xdr:sp macro="" textlink="">
      <xdr:nvSpPr>
        <xdr:cNvPr id="419" name="テキスト ボックス 418"/>
        <xdr:cNvSpPr txBox="1"/>
      </xdr:nvSpPr>
      <xdr:spPr>
        <a:xfrm>
          <a:off x="6737428" y="1351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104217</xdr:rowOff>
    </xdr:from>
    <xdr:to>
      <xdr:col>55</xdr:col>
      <xdr:colOff>50800</xdr:colOff>
      <xdr:row>78</xdr:row>
      <xdr:rowOff>34367</xdr:rowOff>
    </xdr:to>
    <xdr:sp macro="" textlink="">
      <xdr:nvSpPr>
        <xdr:cNvPr id="425" name="楕円 424"/>
        <xdr:cNvSpPr/>
      </xdr:nvSpPr>
      <xdr:spPr>
        <a:xfrm>
          <a:off x="10426700" y="133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127094</xdr:rowOff>
    </xdr:from>
    <xdr:ext cx="534377" cy="259045"/>
    <xdr:sp macro="" textlink="">
      <xdr:nvSpPr>
        <xdr:cNvPr id="426" name="商工費該当値テキスト"/>
        <xdr:cNvSpPr txBox="1"/>
      </xdr:nvSpPr>
      <xdr:spPr>
        <a:xfrm>
          <a:off x="10528300" y="131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162509</xdr:rowOff>
    </xdr:from>
    <xdr:to>
      <xdr:col>50</xdr:col>
      <xdr:colOff>165100</xdr:colOff>
      <xdr:row>78</xdr:row>
      <xdr:rowOff>92659</xdr:rowOff>
    </xdr:to>
    <xdr:sp macro="" textlink="">
      <xdr:nvSpPr>
        <xdr:cNvPr id="427" name="楕円 426"/>
        <xdr:cNvSpPr/>
      </xdr:nvSpPr>
      <xdr:spPr>
        <a:xfrm>
          <a:off x="9588500" y="1336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109186</xdr:rowOff>
    </xdr:from>
    <xdr:ext cx="469744" cy="259045"/>
    <xdr:sp macro="" textlink="">
      <xdr:nvSpPr>
        <xdr:cNvPr id="428" name="テキスト ボックス 427"/>
        <xdr:cNvSpPr txBox="1"/>
      </xdr:nvSpPr>
      <xdr:spPr>
        <a:xfrm>
          <a:off x="9404428" y="1313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42342</xdr:rowOff>
    </xdr:from>
    <xdr:to>
      <xdr:col>46</xdr:col>
      <xdr:colOff>38100</xdr:colOff>
      <xdr:row>78</xdr:row>
      <xdr:rowOff>143942</xdr:rowOff>
    </xdr:to>
    <xdr:sp macro="" textlink="">
      <xdr:nvSpPr>
        <xdr:cNvPr id="429" name="楕円 428"/>
        <xdr:cNvSpPr/>
      </xdr:nvSpPr>
      <xdr:spPr>
        <a:xfrm>
          <a:off x="8699500" y="1341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135069</xdr:rowOff>
    </xdr:from>
    <xdr:ext cx="469744" cy="259045"/>
    <xdr:sp macro="" textlink="">
      <xdr:nvSpPr>
        <xdr:cNvPr id="430" name="テキスト ボックス 429"/>
        <xdr:cNvSpPr txBox="1"/>
      </xdr:nvSpPr>
      <xdr:spPr>
        <a:xfrm>
          <a:off x="8515428" y="1350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2032</xdr:rowOff>
    </xdr:from>
    <xdr:to>
      <xdr:col>41</xdr:col>
      <xdr:colOff>101600</xdr:colOff>
      <xdr:row>78</xdr:row>
      <xdr:rowOff>103632</xdr:rowOff>
    </xdr:to>
    <xdr:sp macro="" textlink="">
      <xdr:nvSpPr>
        <xdr:cNvPr id="431" name="楕円 430"/>
        <xdr:cNvSpPr/>
      </xdr:nvSpPr>
      <xdr:spPr>
        <a:xfrm>
          <a:off x="7810500" y="1337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120159</xdr:rowOff>
    </xdr:from>
    <xdr:ext cx="469744" cy="259045"/>
    <xdr:sp macro="" textlink="">
      <xdr:nvSpPr>
        <xdr:cNvPr id="432" name="テキスト ボックス 431"/>
        <xdr:cNvSpPr txBox="1"/>
      </xdr:nvSpPr>
      <xdr:spPr>
        <a:xfrm>
          <a:off x="7626428" y="1315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45180</xdr:rowOff>
    </xdr:from>
    <xdr:to>
      <xdr:col>36</xdr:col>
      <xdr:colOff>165100</xdr:colOff>
      <xdr:row>78</xdr:row>
      <xdr:rowOff>146780</xdr:rowOff>
    </xdr:to>
    <xdr:sp macro="" textlink="">
      <xdr:nvSpPr>
        <xdr:cNvPr id="433" name="楕円 432"/>
        <xdr:cNvSpPr/>
      </xdr:nvSpPr>
      <xdr:spPr>
        <a:xfrm>
          <a:off x="6921500" y="1341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163307</xdr:rowOff>
    </xdr:from>
    <xdr:ext cx="469744" cy="259045"/>
    <xdr:sp macro="" textlink="">
      <xdr:nvSpPr>
        <xdr:cNvPr id="434" name="テキスト ボックス 433"/>
        <xdr:cNvSpPr txBox="1"/>
      </xdr:nvSpPr>
      <xdr:spPr>
        <a:xfrm>
          <a:off x="6737428" y="1319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81843</xdr:rowOff>
    </xdr:from>
    <xdr:to>
      <xdr:col>55</xdr:col>
      <xdr:colOff>0</xdr:colOff>
      <xdr:row>96</xdr:row>
      <xdr:rowOff>17475</xdr:rowOff>
    </xdr:to>
    <xdr:cxnSp macro="">
      <xdr:nvCxnSpPr>
        <xdr:cNvPr id="465" name="直線コネクタ 464"/>
        <xdr:cNvCxnSpPr/>
      </xdr:nvCxnSpPr>
      <xdr:spPr>
        <a:xfrm flipV="1">
          <a:off x="9639300" y="16369593"/>
          <a:ext cx="838200" cy="10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106222</xdr:rowOff>
    </xdr:from>
    <xdr:ext cx="534377" cy="259045"/>
    <xdr:sp macro="" textlink="">
      <xdr:nvSpPr>
        <xdr:cNvPr id="466" name="土木費平均値テキスト"/>
        <xdr:cNvSpPr txBox="1"/>
      </xdr:nvSpPr>
      <xdr:spPr>
        <a:xfrm>
          <a:off x="10528300" y="16565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23027</xdr:rowOff>
    </xdr:from>
    <xdr:to>
      <xdr:col>50</xdr:col>
      <xdr:colOff>114300</xdr:colOff>
      <xdr:row>96</xdr:row>
      <xdr:rowOff>17475</xdr:rowOff>
    </xdr:to>
    <xdr:cxnSp macro="">
      <xdr:nvCxnSpPr>
        <xdr:cNvPr id="468" name="直線コネクタ 467"/>
        <xdr:cNvCxnSpPr/>
      </xdr:nvCxnSpPr>
      <xdr:spPr>
        <a:xfrm>
          <a:off x="8750300" y="16139327"/>
          <a:ext cx="889000" cy="33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59120</xdr:rowOff>
    </xdr:from>
    <xdr:ext cx="534377" cy="259045"/>
    <xdr:sp macro="" textlink="">
      <xdr:nvSpPr>
        <xdr:cNvPr id="470" name="テキスト ボックス 469"/>
        <xdr:cNvSpPr txBox="1"/>
      </xdr:nvSpPr>
      <xdr:spPr>
        <a:xfrm>
          <a:off x="9372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23027</xdr:rowOff>
    </xdr:from>
    <xdr:to>
      <xdr:col>45</xdr:col>
      <xdr:colOff>177800</xdr:colOff>
      <xdr:row>96</xdr:row>
      <xdr:rowOff>73504</xdr:rowOff>
    </xdr:to>
    <xdr:cxnSp macro="">
      <xdr:nvCxnSpPr>
        <xdr:cNvPr id="471" name="直線コネクタ 470"/>
        <xdr:cNvCxnSpPr/>
      </xdr:nvCxnSpPr>
      <xdr:spPr>
        <a:xfrm flipV="1">
          <a:off x="7861300" y="16139327"/>
          <a:ext cx="889000" cy="39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50933</xdr:rowOff>
    </xdr:from>
    <xdr:ext cx="534377" cy="259045"/>
    <xdr:sp macro="" textlink="">
      <xdr:nvSpPr>
        <xdr:cNvPr id="473" name="テキスト ボックス 472"/>
        <xdr:cNvSpPr txBox="1"/>
      </xdr:nvSpPr>
      <xdr:spPr>
        <a:xfrm>
          <a:off x="8483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79959</xdr:rowOff>
    </xdr:from>
    <xdr:to>
      <xdr:col>41</xdr:col>
      <xdr:colOff>50800</xdr:colOff>
      <xdr:row>96</xdr:row>
      <xdr:rowOff>73504</xdr:rowOff>
    </xdr:to>
    <xdr:cxnSp macro="">
      <xdr:nvCxnSpPr>
        <xdr:cNvPr id="474" name="直線コネクタ 473"/>
        <xdr:cNvCxnSpPr/>
      </xdr:nvCxnSpPr>
      <xdr:spPr>
        <a:xfrm>
          <a:off x="6972300" y="16367709"/>
          <a:ext cx="889000" cy="16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38654</xdr:rowOff>
    </xdr:from>
    <xdr:ext cx="534377" cy="259045"/>
    <xdr:sp macro="" textlink="">
      <xdr:nvSpPr>
        <xdr:cNvPr id="476" name="テキスト ボックス 475"/>
        <xdr:cNvSpPr txBox="1"/>
      </xdr:nvSpPr>
      <xdr:spPr>
        <a:xfrm>
          <a:off x="7594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50748</xdr:rowOff>
    </xdr:from>
    <xdr:ext cx="534377" cy="259045"/>
    <xdr:sp macro="" textlink="">
      <xdr:nvSpPr>
        <xdr:cNvPr id="478" name="テキスト ボックス 477"/>
        <xdr:cNvSpPr txBox="1"/>
      </xdr:nvSpPr>
      <xdr:spPr>
        <a:xfrm>
          <a:off x="6705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31043</xdr:rowOff>
    </xdr:from>
    <xdr:to>
      <xdr:col>55</xdr:col>
      <xdr:colOff>50800</xdr:colOff>
      <xdr:row>95</xdr:row>
      <xdr:rowOff>132643</xdr:rowOff>
    </xdr:to>
    <xdr:sp macro="" textlink="">
      <xdr:nvSpPr>
        <xdr:cNvPr id="484" name="楕円 483"/>
        <xdr:cNvSpPr/>
      </xdr:nvSpPr>
      <xdr:spPr>
        <a:xfrm>
          <a:off x="10426700" y="1631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53920</xdr:rowOff>
    </xdr:from>
    <xdr:ext cx="534377" cy="259045"/>
    <xdr:sp macro="" textlink="">
      <xdr:nvSpPr>
        <xdr:cNvPr id="485" name="土木費該当値テキスト"/>
        <xdr:cNvSpPr txBox="1"/>
      </xdr:nvSpPr>
      <xdr:spPr>
        <a:xfrm>
          <a:off x="10528300" y="1617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138125</xdr:rowOff>
    </xdr:from>
    <xdr:to>
      <xdr:col>50</xdr:col>
      <xdr:colOff>165100</xdr:colOff>
      <xdr:row>96</xdr:row>
      <xdr:rowOff>68275</xdr:rowOff>
    </xdr:to>
    <xdr:sp macro="" textlink="">
      <xdr:nvSpPr>
        <xdr:cNvPr id="486" name="楕円 485"/>
        <xdr:cNvSpPr/>
      </xdr:nvSpPr>
      <xdr:spPr>
        <a:xfrm>
          <a:off x="9588500" y="164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84802</xdr:rowOff>
    </xdr:from>
    <xdr:ext cx="534377" cy="259045"/>
    <xdr:sp macro="" textlink="">
      <xdr:nvSpPr>
        <xdr:cNvPr id="487" name="テキスト ボックス 486"/>
        <xdr:cNvSpPr txBox="1"/>
      </xdr:nvSpPr>
      <xdr:spPr>
        <a:xfrm>
          <a:off x="9372111" y="1620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143677</xdr:rowOff>
    </xdr:from>
    <xdr:to>
      <xdr:col>46</xdr:col>
      <xdr:colOff>38100</xdr:colOff>
      <xdr:row>94</xdr:row>
      <xdr:rowOff>73827</xdr:rowOff>
    </xdr:to>
    <xdr:sp macro="" textlink="">
      <xdr:nvSpPr>
        <xdr:cNvPr id="488" name="楕円 487"/>
        <xdr:cNvSpPr/>
      </xdr:nvSpPr>
      <xdr:spPr>
        <a:xfrm>
          <a:off x="8699500" y="1608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90354</xdr:rowOff>
    </xdr:from>
    <xdr:ext cx="534377" cy="259045"/>
    <xdr:sp macro="" textlink="">
      <xdr:nvSpPr>
        <xdr:cNvPr id="489" name="テキスト ボックス 488"/>
        <xdr:cNvSpPr txBox="1"/>
      </xdr:nvSpPr>
      <xdr:spPr>
        <a:xfrm>
          <a:off x="8483111" y="158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22704</xdr:rowOff>
    </xdr:from>
    <xdr:to>
      <xdr:col>41</xdr:col>
      <xdr:colOff>101600</xdr:colOff>
      <xdr:row>96</xdr:row>
      <xdr:rowOff>124304</xdr:rowOff>
    </xdr:to>
    <xdr:sp macro="" textlink="">
      <xdr:nvSpPr>
        <xdr:cNvPr id="490" name="楕円 489"/>
        <xdr:cNvSpPr/>
      </xdr:nvSpPr>
      <xdr:spPr>
        <a:xfrm>
          <a:off x="7810500" y="1648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140831</xdr:rowOff>
    </xdr:from>
    <xdr:ext cx="534377" cy="259045"/>
    <xdr:sp macro="" textlink="">
      <xdr:nvSpPr>
        <xdr:cNvPr id="491" name="テキスト ボックス 490"/>
        <xdr:cNvSpPr txBox="1"/>
      </xdr:nvSpPr>
      <xdr:spPr>
        <a:xfrm>
          <a:off x="7594111" y="162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29159</xdr:rowOff>
    </xdr:from>
    <xdr:to>
      <xdr:col>36</xdr:col>
      <xdr:colOff>165100</xdr:colOff>
      <xdr:row>95</xdr:row>
      <xdr:rowOff>130759</xdr:rowOff>
    </xdr:to>
    <xdr:sp macro="" textlink="">
      <xdr:nvSpPr>
        <xdr:cNvPr id="492" name="楕円 491"/>
        <xdr:cNvSpPr/>
      </xdr:nvSpPr>
      <xdr:spPr>
        <a:xfrm>
          <a:off x="6921500" y="1631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147286</xdr:rowOff>
    </xdr:from>
    <xdr:ext cx="534377" cy="259045"/>
    <xdr:sp macro="" textlink="">
      <xdr:nvSpPr>
        <xdr:cNvPr id="493" name="テキスト ボックス 492"/>
        <xdr:cNvSpPr txBox="1"/>
      </xdr:nvSpPr>
      <xdr:spPr>
        <a:xfrm>
          <a:off x="6705111" y="1609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56185</xdr:rowOff>
    </xdr:from>
    <xdr:to>
      <xdr:col>85</xdr:col>
      <xdr:colOff>127000</xdr:colOff>
      <xdr:row>37</xdr:row>
      <xdr:rowOff>87579</xdr:rowOff>
    </xdr:to>
    <xdr:cxnSp macro="">
      <xdr:nvCxnSpPr>
        <xdr:cNvPr id="522" name="直線コネクタ 521"/>
        <xdr:cNvCxnSpPr/>
      </xdr:nvCxnSpPr>
      <xdr:spPr>
        <a:xfrm flipV="1">
          <a:off x="15481300" y="6399835"/>
          <a:ext cx="838200" cy="3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87579</xdr:rowOff>
    </xdr:from>
    <xdr:to>
      <xdr:col>81</xdr:col>
      <xdr:colOff>50800</xdr:colOff>
      <xdr:row>37</xdr:row>
      <xdr:rowOff>95123</xdr:rowOff>
    </xdr:to>
    <xdr:cxnSp macro="">
      <xdr:nvCxnSpPr>
        <xdr:cNvPr id="525" name="直線コネクタ 524"/>
        <xdr:cNvCxnSpPr/>
      </xdr:nvCxnSpPr>
      <xdr:spPr>
        <a:xfrm flipV="1">
          <a:off x="14592300" y="6431229"/>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95123</xdr:rowOff>
    </xdr:from>
    <xdr:to>
      <xdr:col>76</xdr:col>
      <xdr:colOff>114300</xdr:colOff>
      <xdr:row>37</xdr:row>
      <xdr:rowOff>97847</xdr:rowOff>
    </xdr:to>
    <xdr:cxnSp macro="">
      <xdr:nvCxnSpPr>
        <xdr:cNvPr id="528" name="直線コネクタ 527"/>
        <xdr:cNvCxnSpPr/>
      </xdr:nvCxnSpPr>
      <xdr:spPr>
        <a:xfrm flipV="1">
          <a:off x="13703300" y="6438773"/>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0" name="テキスト ボックス 529"/>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93485</xdr:rowOff>
    </xdr:from>
    <xdr:to>
      <xdr:col>71</xdr:col>
      <xdr:colOff>177800</xdr:colOff>
      <xdr:row>37</xdr:row>
      <xdr:rowOff>97847</xdr:rowOff>
    </xdr:to>
    <xdr:cxnSp macro="">
      <xdr:nvCxnSpPr>
        <xdr:cNvPr id="531" name="直線コネクタ 530"/>
        <xdr:cNvCxnSpPr/>
      </xdr:nvCxnSpPr>
      <xdr:spPr>
        <a:xfrm>
          <a:off x="12814300" y="6437135"/>
          <a:ext cx="889000" cy="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5385</xdr:rowOff>
    </xdr:from>
    <xdr:to>
      <xdr:col>85</xdr:col>
      <xdr:colOff>177800</xdr:colOff>
      <xdr:row>37</xdr:row>
      <xdr:rowOff>106985</xdr:rowOff>
    </xdr:to>
    <xdr:sp macro="" textlink="">
      <xdr:nvSpPr>
        <xdr:cNvPr id="541" name="楕円 540"/>
        <xdr:cNvSpPr/>
      </xdr:nvSpPr>
      <xdr:spPr>
        <a:xfrm>
          <a:off x="16268700" y="63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155262</xdr:rowOff>
    </xdr:from>
    <xdr:ext cx="534377" cy="259045"/>
    <xdr:sp macro="" textlink="">
      <xdr:nvSpPr>
        <xdr:cNvPr id="542" name="消防費該当値テキスト"/>
        <xdr:cNvSpPr txBox="1"/>
      </xdr:nvSpPr>
      <xdr:spPr>
        <a:xfrm>
          <a:off x="16370300" y="632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36779</xdr:rowOff>
    </xdr:from>
    <xdr:to>
      <xdr:col>81</xdr:col>
      <xdr:colOff>101600</xdr:colOff>
      <xdr:row>37</xdr:row>
      <xdr:rowOff>138379</xdr:rowOff>
    </xdr:to>
    <xdr:sp macro="" textlink="">
      <xdr:nvSpPr>
        <xdr:cNvPr id="543" name="楕円 542"/>
        <xdr:cNvSpPr/>
      </xdr:nvSpPr>
      <xdr:spPr>
        <a:xfrm>
          <a:off x="15430500" y="638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129506</xdr:rowOff>
    </xdr:from>
    <xdr:ext cx="534377" cy="259045"/>
    <xdr:sp macro="" textlink="">
      <xdr:nvSpPr>
        <xdr:cNvPr id="544" name="テキスト ボックス 543"/>
        <xdr:cNvSpPr txBox="1"/>
      </xdr:nvSpPr>
      <xdr:spPr>
        <a:xfrm>
          <a:off x="15214111" y="647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44323</xdr:rowOff>
    </xdr:from>
    <xdr:to>
      <xdr:col>76</xdr:col>
      <xdr:colOff>165100</xdr:colOff>
      <xdr:row>37</xdr:row>
      <xdr:rowOff>145923</xdr:rowOff>
    </xdr:to>
    <xdr:sp macro="" textlink="">
      <xdr:nvSpPr>
        <xdr:cNvPr id="545" name="楕円 544"/>
        <xdr:cNvSpPr/>
      </xdr:nvSpPr>
      <xdr:spPr>
        <a:xfrm>
          <a:off x="14541500" y="638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137050</xdr:rowOff>
    </xdr:from>
    <xdr:ext cx="534377" cy="259045"/>
    <xdr:sp macro="" textlink="">
      <xdr:nvSpPr>
        <xdr:cNvPr id="546" name="テキスト ボックス 545"/>
        <xdr:cNvSpPr txBox="1"/>
      </xdr:nvSpPr>
      <xdr:spPr>
        <a:xfrm>
          <a:off x="14325111" y="64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47047</xdr:rowOff>
    </xdr:from>
    <xdr:to>
      <xdr:col>72</xdr:col>
      <xdr:colOff>38100</xdr:colOff>
      <xdr:row>37</xdr:row>
      <xdr:rowOff>148647</xdr:rowOff>
    </xdr:to>
    <xdr:sp macro="" textlink="">
      <xdr:nvSpPr>
        <xdr:cNvPr id="547" name="楕円 546"/>
        <xdr:cNvSpPr/>
      </xdr:nvSpPr>
      <xdr:spPr>
        <a:xfrm>
          <a:off x="13652500" y="639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139775</xdr:rowOff>
    </xdr:from>
    <xdr:ext cx="534377" cy="259045"/>
    <xdr:sp macro="" textlink="">
      <xdr:nvSpPr>
        <xdr:cNvPr id="548" name="テキスト ボックス 547"/>
        <xdr:cNvSpPr txBox="1"/>
      </xdr:nvSpPr>
      <xdr:spPr>
        <a:xfrm>
          <a:off x="13436111" y="648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42685</xdr:rowOff>
    </xdr:from>
    <xdr:to>
      <xdr:col>67</xdr:col>
      <xdr:colOff>101600</xdr:colOff>
      <xdr:row>37</xdr:row>
      <xdr:rowOff>144285</xdr:rowOff>
    </xdr:to>
    <xdr:sp macro="" textlink="">
      <xdr:nvSpPr>
        <xdr:cNvPr id="549" name="楕円 548"/>
        <xdr:cNvSpPr/>
      </xdr:nvSpPr>
      <xdr:spPr>
        <a:xfrm>
          <a:off x="12763500" y="638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135412</xdr:rowOff>
    </xdr:from>
    <xdr:ext cx="534377" cy="259045"/>
    <xdr:sp macro="" textlink="">
      <xdr:nvSpPr>
        <xdr:cNvPr id="550" name="テキスト ボックス 549"/>
        <xdr:cNvSpPr txBox="1"/>
      </xdr:nvSpPr>
      <xdr:spPr>
        <a:xfrm>
          <a:off x="12547111" y="647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91580</xdr:rowOff>
    </xdr:from>
    <xdr:to>
      <xdr:col>85</xdr:col>
      <xdr:colOff>127000</xdr:colOff>
      <xdr:row>55</xdr:row>
      <xdr:rowOff>36387</xdr:rowOff>
    </xdr:to>
    <xdr:cxnSp macro="">
      <xdr:nvCxnSpPr>
        <xdr:cNvPr id="584" name="直線コネクタ 583"/>
        <xdr:cNvCxnSpPr/>
      </xdr:nvCxnSpPr>
      <xdr:spPr>
        <a:xfrm>
          <a:off x="15481300" y="9349880"/>
          <a:ext cx="838200" cy="11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57840</xdr:rowOff>
    </xdr:from>
    <xdr:ext cx="534377" cy="259045"/>
    <xdr:sp macro="" textlink="">
      <xdr:nvSpPr>
        <xdr:cNvPr id="585" name="教育費平均値テキスト"/>
        <xdr:cNvSpPr txBox="1"/>
      </xdr:nvSpPr>
      <xdr:spPr>
        <a:xfrm>
          <a:off x="16370300" y="965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91580</xdr:rowOff>
    </xdr:from>
    <xdr:to>
      <xdr:col>81</xdr:col>
      <xdr:colOff>50800</xdr:colOff>
      <xdr:row>55</xdr:row>
      <xdr:rowOff>9555</xdr:rowOff>
    </xdr:to>
    <xdr:cxnSp macro="">
      <xdr:nvCxnSpPr>
        <xdr:cNvPr id="587" name="直線コネクタ 586"/>
        <xdr:cNvCxnSpPr/>
      </xdr:nvCxnSpPr>
      <xdr:spPr>
        <a:xfrm flipV="1">
          <a:off x="14592300" y="9349880"/>
          <a:ext cx="889000" cy="8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88258</xdr:rowOff>
    </xdr:from>
    <xdr:ext cx="534377" cy="259045"/>
    <xdr:sp macro="" textlink="">
      <xdr:nvSpPr>
        <xdr:cNvPr id="589" name="テキスト ボックス 588"/>
        <xdr:cNvSpPr txBox="1"/>
      </xdr:nvSpPr>
      <xdr:spPr>
        <a:xfrm>
          <a:off x="15214111" y="98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9555</xdr:rowOff>
    </xdr:from>
    <xdr:to>
      <xdr:col>76</xdr:col>
      <xdr:colOff>114300</xdr:colOff>
      <xdr:row>55</xdr:row>
      <xdr:rowOff>124770</xdr:rowOff>
    </xdr:to>
    <xdr:cxnSp macro="">
      <xdr:nvCxnSpPr>
        <xdr:cNvPr id="590" name="直線コネクタ 589"/>
        <xdr:cNvCxnSpPr/>
      </xdr:nvCxnSpPr>
      <xdr:spPr>
        <a:xfrm flipV="1">
          <a:off x="13703300" y="9439305"/>
          <a:ext cx="889000" cy="11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153523</xdr:rowOff>
    </xdr:from>
    <xdr:ext cx="534377" cy="259045"/>
    <xdr:sp macro="" textlink="">
      <xdr:nvSpPr>
        <xdr:cNvPr id="592" name="テキスト ボックス 591"/>
        <xdr:cNvSpPr txBox="1"/>
      </xdr:nvSpPr>
      <xdr:spPr>
        <a:xfrm>
          <a:off x="14325111" y="99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5426</xdr:rowOff>
    </xdr:from>
    <xdr:to>
      <xdr:col>71</xdr:col>
      <xdr:colOff>177800</xdr:colOff>
      <xdr:row>55</xdr:row>
      <xdr:rowOff>124770</xdr:rowOff>
    </xdr:to>
    <xdr:cxnSp macro="">
      <xdr:nvCxnSpPr>
        <xdr:cNvPr id="593" name="直線コネクタ 592"/>
        <xdr:cNvCxnSpPr/>
      </xdr:nvCxnSpPr>
      <xdr:spPr>
        <a:xfrm>
          <a:off x="12814300" y="8920826"/>
          <a:ext cx="889000" cy="63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123534</xdr:rowOff>
    </xdr:from>
    <xdr:ext cx="534377" cy="259045"/>
    <xdr:sp macro="" textlink="">
      <xdr:nvSpPr>
        <xdr:cNvPr id="595" name="テキスト ボックス 594"/>
        <xdr:cNvSpPr txBox="1"/>
      </xdr:nvSpPr>
      <xdr:spPr>
        <a:xfrm>
          <a:off x="13436111" y="98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5548</xdr:rowOff>
    </xdr:from>
    <xdr:ext cx="534377" cy="259045"/>
    <xdr:sp macro="" textlink="">
      <xdr:nvSpPr>
        <xdr:cNvPr id="597" name="テキスト ボックス 596"/>
        <xdr:cNvSpPr txBox="1"/>
      </xdr:nvSpPr>
      <xdr:spPr>
        <a:xfrm>
          <a:off x="12547111" y="994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157037</xdr:rowOff>
    </xdr:from>
    <xdr:to>
      <xdr:col>85</xdr:col>
      <xdr:colOff>177800</xdr:colOff>
      <xdr:row>55</xdr:row>
      <xdr:rowOff>87187</xdr:rowOff>
    </xdr:to>
    <xdr:sp macro="" textlink="">
      <xdr:nvSpPr>
        <xdr:cNvPr id="603" name="楕円 602"/>
        <xdr:cNvSpPr/>
      </xdr:nvSpPr>
      <xdr:spPr>
        <a:xfrm>
          <a:off x="16268700" y="941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8464</xdr:rowOff>
    </xdr:from>
    <xdr:ext cx="534377" cy="259045"/>
    <xdr:sp macro="" textlink="">
      <xdr:nvSpPr>
        <xdr:cNvPr id="604" name="教育費該当値テキスト"/>
        <xdr:cNvSpPr txBox="1"/>
      </xdr:nvSpPr>
      <xdr:spPr>
        <a:xfrm>
          <a:off x="16370300" y="926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40780</xdr:rowOff>
    </xdr:from>
    <xdr:to>
      <xdr:col>81</xdr:col>
      <xdr:colOff>101600</xdr:colOff>
      <xdr:row>54</xdr:row>
      <xdr:rowOff>142380</xdr:rowOff>
    </xdr:to>
    <xdr:sp macro="" textlink="">
      <xdr:nvSpPr>
        <xdr:cNvPr id="605" name="楕円 604"/>
        <xdr:cNvSpPr/>
      </xdr:nvSpPr>
      <xdr:spPr>
        <a:xfrm>
          <a:off x="15430500" y="929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158907</xdr:rowOff>
    </xdr:from>
    <xdr:ext cx="534377" cy="259045"/>
    <xdr:sp macro="" textlink="">
      <xdr:nvSpPr>
        <xdr:cNvPr id="606" name="テキスト ボックス 605"/>
        <xdr:cNvSpPr txBox="1"/>
      </xdr:nvSpPr>
      <xdr:spPr>
        <a:xfrm>
          <a:off x="15214111" y="907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130205</xdr:rowOff>
    </xdr:from>
    <xdr:to>
      <xdr:col>76</xdr:col>
      <xdr:colOff>165100</xdr:colOff>
      <xdr:row>55</xdr:row>
      <xdr:rowOff>60355</xdr:rowOff>
    </xdr:to>
    <xdr:sp macro="" textlink="">
      <xdr:nvSpPr>
        <xdr:cNvPr id="607" name="楕円 606"/>
        <xdr:cNvSpPr/>
      </xdr:nvSpPr>
      <xdr:spPr>
        <a:xfrm>
          <a:off x="14541500" y="938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76882</xdr:rowOff>
    </xdr:from>
    <xdr:ext cx="534377" cy="259045"/>
    <xdr:sp macro="" textlink="">
      <xdr:nvSpPr>
        <xdr:cNvPr id="608" name="テキスト ボックス 607"/>
        <xdr:cNvSpPr txBox="1"/>
      </xdr:nvSpPr>
      <xdr:spPr>
        <a:xfrm>
          <a:off x="14325111" y="916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73970</xdr:rowOff>
    </xdr:from>
    <xdr:to>
      <xdr:col>72</xdr:col>
      <xdr:colOff>38100</xdr:colOff>
      <xdr:row>56</xdr:row>
      <xdr:rowOff>4120</xdr:rowOff>
    </xdr:to>
    <xdr:sp macro="" textlink="">
      <xdr:nvSpPr>
        <xdr:cNvPr id="609" name="楕円 608"/>
        <xdr:cNvSpPr/>
      </xdr:nvSpPr>
      <xdr:spPr>
        <a:xfrm>
          <a:off x="13652500" y="95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20647</xdr:rowOff>
    </xdr:from>
    <xdr:ext cx="534377" cy="259045"/>
    <xdr:sp macro="" textlink="">
      <xdr:nvSpPr>
        <xdr:cNvPr id="610" name="テキスト ボックス 609"/>
        <xdr:cNvSpPr txBox="1"/>
      </xdr:nvSpPr>
      <xdr:spPr>
        <a:xfrm>
          <a:off x="13436111" y="927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126076</xdr:rowOff>
    </xdr:from>
    <xdr:to>
      <xdr:col>67</xdr:col>
      <xdr:colOff>101600</xdr:colOff>
      <xdr:row>52</xdr:row>
      <xdr:rowOff>56226</xdr:rowOff>
    </xdr:to>
    <xdr:sp macro="" textlink="">
      <xdr:nvSpPr>
        <xdr:cNvPr id="611" name="楕円 610"/>
        <xdr:cNvSpPr/>
      </xdr:nvSpPr>
      <xdr:spPr>
        <a:xfrm>
          <a:off x="12763500" y="887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72753</xdr:rowOff>
    </xdr:from>
    <xdr:ext cx="599010" cy="259045"/>
    <xdr:sp macro="" textlink="">
      <xdr:nvSpPr>
        <xdr:cNvPr id="612" name="テキスト ボックス 611"/>
        <xdr:cNvSpPr txBox="1"/>
      </xdr:nvSpPr>
      <xdr:spPr>
        <a:xfrm>
          <a:off x="12514795" y="864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42633</xdr:rowOff>
    </xdr:from>
    <xdr:to>
      <xdr:col>85</xdr:col>
      <xdr:colOff>127000</xdr:colOff>
      <xdr:row>79</xdr:row>
      <xdr:rowOff>44450</xdr:rowOff>
    </xdr:to>
    <xdr:cxnSp macro="">
      <xdr:nvCxnSpPr>
        <xdr:cNvPr id="641" name="直線コネクタ 640"/>
        <xdr:cNvCxnSpPr/>
      </xdr:nvCxnSpPr>
      <xdr:spPr>
        <a:xfrm>
          <a:off x="15481300" y="13587183"/>
          <a:ext cx="838200" cy="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42633</xdr:rowOff>
    </xdr:from>
    <xdr:to>
      <xdr:col>81</xdr:col>
      <xdr:colOff>50800</xdr:colOff>
      <xdr:row>79</xdr:row>
      <xdr:rowOff>44123</xdr:rowOff>
    </xdr:to>
    <xdr:cxnSp macro="">
      <xdr:nvCxnSpPr>
        <xdr:cNvPr id="644" name="直線コネクタ 643"/>
        <xdr:cNvCxnSpPr/>
      </xdr:nvCxnSpPr>
      <xdr:spPr>
        <a:xfrm flipV="1">
          <a:off x="14592300" y="13587183"/>
          <a:ext cx="889000" cy="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44123</xdr:rowOff>
    </xdr:from>
    <xdr:to>
      <xdr:col>76</xdr:col>
      <xdr:colOff>114300</xdr:colOff>
      <xdr:row>79</xdr:row>
      <xdr:rowOff>44450</xdr:rowOff>
    </xdr:to>
    <xdr:cxnSp macro="">
      <xdr:nvCxnSpPr>
        <xdr:cNvPr id="647" name="直線コネクタ 646"/>
        <xdr:cNvCxnSpPr/>
      </xdr:nvCxnSpPr>
      <xdr:spPr>
        <a:xfrm flipV="1">
          <a:off x="13703300" y="13588673"/>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0" name="直線コネクタ 64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0" name="楕円 65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61" name="災害復旧費該当値テキスト"/>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163283</xdr:rowOff>
    </xdr:from>
    <xdr:to>
      <xdr:col>81</xdr:col>
      <xdr:colOff>101600</xdr:colOff>
      <xdr:row>79</xdr:row>
      <xdr:rowOff>93433</xdr:rowOff>
    </xdr:to>
    <xdr:sp macro="" textlink="">
      <xdr:nvSpPr>
        <xdr:cNvPr id="662" name="楕円 661"/>
        <xdr:cNvSpPr/>
      </xdr:nvSpPr>
      <xdr:spPr>
        <a:xfrm>
          <a:off x="15430500" y="1353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84560</xdr:rowOff>
    </xdr:from>
    <xdr:ext cx="378565" cy="259045"/>
    <xdr:sp macro="" textlink="">
      <xdr:nvSpPr>
        <xdr:cNvPr id="663" name="テキスト ボックス 662"/>
        <xdr:cNvSpPr txBox="1"/>
      </xdr:nvSpPr>
      <xdr:spPr>
        <a:xfrm>
          <a:off x="15292017" y="13629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164773</xdr:rowOff>
    </xdr:from>
    <xdr:to>
      <xdr:col>76</xdr:col>
      <xdr:colOff>165100</xdr:colOff>
      <xdr:row>79</xdr:row>
      <xdr:rowOff>94923</xdr:rowOff>
    </xdr:to>
    <xdr:sp macro="" textlink="">
      <xdr:nvSpPr>
        <xdr:cNvPr id="664" name="楕円 663"/>
        <xdr:cNvSpPr/>
      </xdr:nvSpPr>
      <xdr:spPr>
        <a:xfrm>
          <a:off x="14541500" y="1353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86050</xdr:rowOff>
    </xdr:from>
    <xdr:ext cx="313932" cy="259045"/>
    <xdr:sp macro="" textlink="">
      <xdr:nvSpPr>
        <xdr:cNvPr id="665" name="テキスト ボックス 664"/>
        <xdr:cNvSpPr txBox="1"/>
      </xdr:nvSpPr>
      <xdr:spPr>
        <a:xfrm>
          <a:off x="14435333" y="136306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6" name="楕円 66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7" name="テキスト ボックス 666"/>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8" name="楕円 66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9" name="テキスト ボックス 668"/>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118619</xdr:rowOff>
    </xdr:from>
    <xdr:to>
      <xdr:col>85</xdr:col>
      <xdr:colOff>127000</xdr:colOff>
      <xdr:row>96</xdr:row>
      <xdr:rowOff>151375</xdr:rowOff>
    </xdr:to>
    <xdr:cxnSp macro="">
      <xdr:nvCxnSpPr>
        <xdr:cNvPr id="700" name="直線コネクタ 699"/>
        <xdr:cNvCxnSpPr/>
      </xdr:nvCxnSpPr>
      <xdr:spPr>
        <a:xfrm flipV="1">
          <a:off x="15481300" y="16577819"/>
          <a:ext cx="838200" cy="3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701" name="公債費平均値テキスト"/>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151375</xdr:rowOff>
    </xdr:from>
    <xdr:to>
      <xdr:col>81</xdr:col>
      <xdr:colOff>50800</xdr:colOff>
      <xdr:row>97</xdr:row>
      <xdr:rowOff>6018</xdr:rowOff>
    </xdr:to>
    <xdr:cxnSp macro="">
      <xdr:nvCxnSpPr>
        <xdr:cNvPr id="703" name="直線コネクタ 702"/>
        <xdr:cNvCxnSpPr/>
      </xdr:nvCxnSpPr>
      <xdr:spPr>
        <a:xfrm flipV="1">
          <a:off x="14592300" y="16610575"/>
          <a:ext cx="889000" cy="2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5" name="テキスト ボックス 704"/>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4549</xdr:rowOff>
    </xdr:from>
    <xdr:to>
      <xdr:col>76</xdr:col>
      <xdr:colOff>114300</xdr:colOff>
      <xdr:row>97</xdr:row>
      <xdr:rowOff>6018</xdr:rowOff>
    </xdr:to>
    <xdr:cxnSp macro="">
      <xdr:nvCxnSpPr>
        <xdr:cNvPr id="706" name="直線コネクタ 705"/>
        <xdr:cNvCxnSpPr/>
      </xdr:nvCxnSpPr>
      <xdr:spPr>
        <a:xfrm>
          <a:off x="13703300" y="16635199"/>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162299</xdr:rowOff>
    </xdr:from>
    <xdr:to>
      <xdr:col>71</xdr:col>
      <xdr:colOff>177800</xdr:colOff>
      <xdr:row>97</xdr:row>
      <xdr:rowOff>4549</xdr:rowOff>
    </xdr:to>
    <xdr:cxnSp macro="">
      <xdr:nvCxnSpPr>
        <xdr:cNvPr id="709" name="直線コネクタ 708"/>
        <xdr:cNvCxnSpPr/>
      </xdr:nvCxnSpPr>
      <xdr:spPr>
        <a:xfrm>
          <a:off x="12814300" y="16621499"/>
          <a:ext cx="889000" cy="1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11" name="テキスト ボックス 710"/>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3" name="テキスト ボックス 712"/>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67819</xdr:rowOff>
    </xdr:from>
    <xdr:to>
      <xdr:col>85</xdr:col>
      <xdr:colOff>177800</xdr:colOff>
      <xdr:row>96</xdr:row>
      <xdr:rowOff>169419</xdr:rowOff>
    </xdr:to>
    <xdr:sp macro="" textlink="">
      <xdr:nvSpPr>
        <xdr:cNvPr id="719" name="楕円 718"/>
        <xdr:cNvSpPr/>
      </xdr:nvSpPr>
      <xdr:spPr>
        <a:xfrm>
          <a:off x="16268700" y="1652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46246</xdr:rowOff>
    </xdr:from>
    <xdr:ext cx="534377" cy="259045"/>
    <xdr:sp macro="" textlink="">
      <xdr:nvSpPr>
        <xdr:cNvPr id="720" name="公債費該当値テキスト"/>
        <xdr:cNvSpPr txBox="1"/>
      </xdr:nvSpPr>
      <xdr:spPr>
        <a:xfrm>
          <a:off x="16370300" y="1650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100575</xdr:rowOff>
    </xdr:from>
    <xdr:to>
      <xdr:col>81</xdr:col>
      <xdr:colOff>101600</xdr:colOff>
      <xdr:row>97</xdr:row>
      <xdr:rowOff>30725</xdr:rowOff>
    </xdr:to>
    <xdr:sp macro="" textlink="">
      <xdr:nvSpPr>
        <xdr:cNvPr id="721" name="楕円 720"/>
        <xdr:cNvSpPr/>
      </xdr:nvSpPr>
      <xdr:spPr>
        <a:xfrm>
          <a:off x="15430500" y="1655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21852</xdr:rowOff>
    </xdr:from>
    <xdr:ext cx="534377" cy="259045"/>
    <xdr:sp macro="" textlink="">
      <xdr:nvSpPr>
        <xdr:cNvPr id="722" name="テキスト ボックス 721"/>
        <xdr:cNvSpPr txBox="1"/>
      </xdr:nvSpPr>
      <xdr:spPr>
        <a:xfrm>
          <a:off x="15214111" y="1665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126668</xdr:rowOff>
    </xdr:from>
    <xdr:to>
      <xdr:col>76</xdr:col>
      <xdr:colOff>165100</xdr:colOff>
      <xdr:row>97</xdr:row>
      <xdr:rowOff>56818</xdr:rowOff>
    </xdr:to>
    <xdr:sp macro="" textlink="">
      <xdr:nvSpPr>
        <xdr:cNvPr id="723" name="楕円 722"/>
        <xdr:cNvSpPr/>
      </xdr:nvSpPr>
      <xdr:spPr>
        <a:xfrm>
          <a:off x="14541500" y="165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47945</xdr:rowOff>
    </xdr:from>
    <xdr:ext cx="534377" cy="259045"/>
    <xdr:sp macro="" textlink="">
      <xdr:nvSpPr>
        <xdr:cNvPr id="724" name="テキスト ボックス 723"/>
        <xdr:cNvSpPr txBox="1"/>
      </xdr:nvSpPr>
      <xdr:spPr>
        <a:xfrm>
          <a:off x="14325111" y="1667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125199</xdr:rowOff>
    </xdr:from>
    <xdr:to>
      <xdr:col>72</xdr:col>
      <xdr:colOff>38100</xdr:colOff>
      <xdr:row>97</xdr:row>
      <xdr:rowOff>55349</xdr:rowOff>
    </xdr:to>
    <xdr:sp macro="" textlink="">
      <xdr:nvSpPr>
        <xdr:cNvPr id="725" name="楕円 724"/>
        <xdr:cNvSpPr/>
      </xdr:nvSpPr>
      <xdr:spPr>
        <a:xfrm>
          <a:off x="13652500" y="1658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46476</xdr:rowOff>
    </xdr:from>
    <xdr:ext cx="534377" cy="259045"/>
    <xdr:sp macro="" textlink="">
      <xdr:nvSpPr>
        <xdr:cNvPr id="726" name="テキスト ボックス 725"/>
        <xdr:cNvSpPr txBox="1"/>
      </xdr:nvSpPr>
      <xdr:spPr>
        <a:xfrm>
          <a:off x="13436111" y="1667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111499</xdr:rowOff>
    </xdr:from>
    <xdr:to>
      <xdr:col>67</xdr:col>
      <xdr:colOff>101600</xdr:colOff>
      <xdr:row>97</xdr:row>
      <xdr:rowOff>41649</xdr:rowOff>
    </xdr:to>
    <xdr:sp macro="" textlink="">
      <xdr:nvSpPr>
        <xdr:cNvPr id="727" name="楕円 726"/>
        <xdr:cNvSpPr/>
      </xdr:nvSpPr>
      <xdr:spPr>
        <a:xfrm>
          <a:off x="12763500" y="1657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32776</xdr:rowOff>
    </xdr:from>
    <xdr:ext cx="534377" cy="259045"/>
    <xdr:sp macro="" textlink="">
      <xdr:nvSpPr>
        <xdr:cNvPr id="728" name="テキスト ボックス 727"/>
        <xdr:cNvSpPr txBox="1"/>
      </xdr:nvSpPr>
      <xdr:spPr>
        <a:xfrm>
          <a:off x="12547111" y="1666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18869</xdr:rowOff>
    </xdr:from>
    <xdr:to>
      <xdr:col>116</xdr:col>
      <xdr:colOff>63500</xdr:colOff>
      <xdr:row>39</xdr:row>
      <xdr:rowOff>98878</xdr:rowOff>
    </xdr:to>
    <xdr:cxnSp macro="">
      <xdr:nvCxnSpPr>
        <xdr:cNvPr id="759" name="直線コネクタ 758"/>
        <xdr:cNvCxnSpPr/>
      </xdr:nvCxnSpPr>
      <xdr:spPr>
        <a:xfrm flipV="1">
          <a:off x="21323300" y="5162369"/>
          <a:ext cx="838200" cy="162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157678</xdr:rowOff>
    </xdr:from>
    <xdr:ext cx="313932" cy="259045"/>
    <xdr:sp macro="" textlink="">
      <xdr:nvSpPr>
        <xdr:cNvPr id="760" name="諸支出金平均値テキスト"/>
        <xdr:cNvSpPr txBox="1"/>
      </xdr:nvSpPr>
      <xdr:spPr>
        <a:xfrm>
          <a:off x="22212300" y="6672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29</xdr:row>
      <xdr:rowOff>139519</xdr:rowOff>
    </xdr:from>
    <xdr:to>
      <xdr:col>116</xdr:col>
      <xdr:colOff>114300</xdr:colOff>
      <xdr:row>30</xdr:row>
      <xdr:rowOff>69669</xdr:rowOff>
    </xdr:to>
    <xdr:sp macro="" textlink="">
      <xdr:nvSpPr>
        <xdr:cNvPr id="778" name="楕円 777"/>
        <xdr:cNvSpPr/>
      </xdr:nvSpPr>
      <xdr:spPr>
        <a:xfrm>
          <a:off x="22110700" y="511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92546</xdr:rowOff>
    </xdr:from>
    <xdr:ext cx="469744" cy="259045"/>
    <xdr:sp macro="" textlink="">
      <xdr:nvSpPr>
        <xdr:cNvPr id="779" name="諸支出金該当値テキスト"/>
        <xdr:cNvSpPr txBox="1"/>
      </xdr:nvSpPr>
      <xdr:spPr>
        <a:xfrm>
          <a:off x="22212300" y="506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総務費は、住民一人当たり</a:t>
          </a:r>
          <a:r>
            <a:rPr kumimoji="1" lang="en-US" altLang="ja-JP" sz="1100">
              <a:solidFill>
                <a:schemeClr val="dk1"/>
              </a:solidFill>
              <a:effectLst/>
              <a:latin typeface="+mn-lt"/>
              <a:ea typeface="+mn-ea"/>
              <a:cs typeface="+mn-cs"/>
            </a:rPr>
            <a:t>211,319</a:t>
          </a:r>
          <a:r>
            <a:rPr kumimoji="1" lang="ja-JP" altLang="ja-JP" sz="1100">
              <a:solidFill>
                <a:schemeClr val="dk1"/>
              </a:solidFill>
              <a:effectLst/>
              <a:latin typeface="+mn-lt"/>
              <a:ea typeface="+mn-ea"/>
              <a:cs typeface="+mn-cs"/>
            </a:rPr>
            <a:t>円となっており、類似団体と比較して一人当たりコストが高い状況となっている。</a:t>
          </a:r>
          <a:r>
            <a:rPr kumimoji="1" lang="ja-JP" altLang="en-US" sz="1100">
              <a:solidFill>
                <a:schemeClr val="dk1"/>
              </a:solidFill>
              <a:effectLst/>
              <a:latin typeface="+mn-lt"/>
              <a:ea typeface="+mn-ea"/>
              <a:cs typeface="+mn-cs"/>
            </a:rPr>
            <a:t>また、前年度比で大きく増加しているのは、特別定額給付金の計上による補助費の増加が主な要因である。</a:t>
          </a:r>
          <a:endParaRPr lang="ja-JP" altLang="ja-JP" sz="1400">
            <a:effectLst/>
          </a:endParaRPr>
        </a:p>
        <a:p>
          <a:r>
            <a:rPr kumimoji="1" lang="ja-JP" altLang="ja-JP" sz="1100">
              <a:solidFill>
                <a:schemeClr val="dk1"/>
              </a:solidFill>
              <a:effectLst/>
              <a:latin typeface="+mn-lt"/>
              <a:ea typeface="+mn-ea"/>
              <a:cs typeface="+mn-cs"/>
            </a:rPr>
            <a:t>　民生費は、住民一人当たり</a:t>
          </a:r>
          <a:r>
            <a:rPr kumimoji="1" lang="en-US" altLang="ja-JP" sz="1100">
              <a:solidFill>
                <a:schemeClr val="dk1"/>
              </a:solidFill>
              <a:effectLst/>
              <a:latin typeface="+mn-lt"/>
              <a:ea typeface="+mn-ea"/>
              <a:cs typeface="+mn-cs"/>
            </a:rPr>
            <a:t>177,327</a:t>
          </a:r>
          <a:r>
            <a:rPr kumimoji="1" lang="ja-JP" altLang="ja-JP" sz="1100">
              <a:solidFill>
                <a:schemeClr val="dk1"/>
              </a:solidFill>
              <a:effectLst/>
              <a:latin typeface="+mn-lt"/>
              <a:ea typeface="+mn-ea"/>
              <a:cs typeface="+mn-cs"/>
            </a:rPr>
            <a:t>円となっており、類似団体と比較して一人当たりコストが高い状況となっている。また、前年度と比較すると住民一人当たり</a:t>
          </a:r>
          <a:r>
            <a:rPr kumimoji="1" lang="en-US" altLang="ja-JP" sz="1100">
              <a:solidFill>
                <a:schemeClr val="dk1"/>
              </a:solidFill>
              <a:effectLst/>
              <a:latin typeface="+mn-lt"/>
              <a:ea typeface="+mn-ea"/>
              <a:cs typeface="+mn-cs"/>
            </a:rPr>
            <a:t>7,017</a:t>
          </a:r>
          <a:r>
            <a:rPr kumimoji="1" lang="ja-JP" altLang="ja-JP" sz="1100">
              <a:solidFill>
                <a:schemeClr val="dk1"/>
              </a:solidFill>
              <a:effectLst/>
              <a:latin typeface="+mn-lt"/>
              <a:ea typeface="+mn-ea"/>
              <a:cs typeface="+mn-cs"/>
            </a:rPr>
            <a:t>円増加している。これは、</a:t>
          </a:r>
          <a:r>
            <a:rPr kumimoji="1" lang="ja-JP" altLang="en-US" sz="1100">
              <a:solidFill>
                <a:schemeClr val="dk1"/>
              </a:solidFill>
              <a:effectLst/>
              <a:latin typeface="+mn-lt"/>
              <a:ea typeface="+mn-ea"/>
              <a:cs typeface="+mn-cs"/>
            </a:rPr>
            <a:t>児童福祉</a:t>
          </a:r>
          <a:r>
            <a:rPr kumimoji="1" lang="ja-JP" altLang="ja-JP" sz="1100">
              <a:solidFill>
                <a:schemeClr val="dk1"/>
              </a:solidFill>
              <a:effectLst/>
              <a:latin typeface="+mn-lt"/>
              <a:ea typeface="+mn-ea"/>
              <a:cs typeface="+mn-cs"/>
            </a:rPr>
            <a:t>に係る</a:t>
          </a:r>
          <a:r>
            <a:rPr kumimoji="1" lang="ja-JP" altLang="en-US" sz="1100">
              <a:solidFill>
                <a:schemeClr val="dk1"/>
              </a:solidFill>
              <a:effectLst/>
              <a:latin typeface="+mn-lt"/>
              <a:ea typeface="+mn-ea"/>
              <a:cs typeface="+mn-cs"/>
            </a:rPr>
            <a:t>補助費</a:t>
          </a:r>
          <a:r>
            <a:rPr kumimoji="1" lang="ja-JP" altLang="ja-JP" sz="1100">
              <a:solidFill>
                <a:schemeClr val="dk1"/>
              </a:solidFill>
              <a:effectLst/>
              <a:latin typeface="+mn-lt"/>
              <a:ea typeface="+mn-ea"/>
              <a:cs typeface="+mn-cs"/>
            </a:rPr>
            <a:t>が増加したことが主な要因である。</a:t>
          </a:r>
          <a:endParaRPr lang="ja-JP" altLang="ja-JP" sz="1400">
            <a:effectLst/>
          </a:endParaRPr>
        </a:p>
        <a:p>
          <a:r>
            <a:rPr kumimoji="1" lang="ja-JP" altLang="ja-JP" sz="1100">
              <a:solidFill>
                <a:schemeClr val="dk1"/>
              </a:solidFill>
              <a:effectLst/>
              <a:latin typeface="+mn-lt"/>
              <a:ea typeface="+mn-ea"/>
              <a:cs typeface="+mn-cs"/>
            </a:rPr>
            <a:t>　土木費は、住民一人当たり</a:t>
          </a:r>
          <a:r>
            <a:rPr kumimoji="1" lang="en-US" altLang="ja-JP" sz="1100">
              <a:solidFill>
                <a:schemeClr val="dk1"/>
              </a:solidFill>
              <a:effectLst/>
              <a:latin typeface="+mn-lt"/>
              <a:ea typeface="+mn-ea"/>
              <a:cs typeface="+mn-cs"/>
            </a:rPr>
            <a:t>64,565</a:t>
          </a:r>
          <a:r>
            <a:rPr kumimoji="1" lang="ja-JP" altLang="ja-JP" sz="1100">
              <a:solidFill>
                <a:schemeClr val="dk1"/>
              </a:solidFill>
              <a:effectLst/>
              <a:latin typeface="+mn-lt"/>
              <a:ea typeface="+mn-ea"/>
              <a:cs typeface="+mn-cs"/>
            </a:rPr>
            <a:t>円となっており、類似団体と比較して一人当たりコストが高い状況となっている。これは、</a:t>
          </a:r>
          <a:r>
            <a:rPr kumimoji="1" lang="ja-JP" altLang="en-US" sz="1100">
              <a:solidFill>
                <a:schemeClr val="dk1"/>
              </a:solidFill>
              <a:effectLst/>
              <a:latin typeface="+mn-lt"/>
              <a:ea typeface="+mn-ea"/>
              <a:cs typeface="+mn-cs"/>
            </a:rPr>
            <a:t>公園</a:t>
          </a:r>
          <a:r>
            <a:rPr kumimoji="1" lang="ja-JP" altLang="ja-JP" sz="1100">
              <a:solidFill>
                <a:schemeClr val="dk1"/>
              </a:solidFill>
              <a:effectLst/>
              <a:latin typeface="+mn-lt"/>
              <a:ea typeface="+mn-ea"/>
              <a:cs typeface="+mn-cs"/>
            </a:rPr>
            <a:t>内の</a:t>
          </a:r>
          <a:r>
            <a:rPr kumimoji="1" lang="ja-JP" altLang="en-US" sz="1100">
              <a:solidFill>
                <a:schemeClr val="dk1"/>
              </a:solidFill>
              <a:effectLst/>
              <a:latin typeface="+mn-lt"/>
              <a:ea typeface="+mn-ea"/>
              <a:cs typeface="+mn-cs"/>
            </a:rPr>
            <a:t>ビーチ、遊具等改良事業等</a:t>
          </a:r>
          <a:r>
            <a:rPr kumimoji="1" lang="ja-JP" altLang="ja-JP" sz="1100">
              <a:solidFill>
                <a:schemeClr val="dk1"/>
              </a:solidFill>
              <a:effectLst/>
              <a:latin typeface="+mn-lt"/>
              <a:ea typeface="+mn-ea"/>
              <a:cs typeface="+mn-cs"/>
            </a:rPr>
            <a:t>における普通建設事業費が増加していることが主な要因である。</a:t>
          </a:r>
          <a:endParaRPr lang="ja-JP" altLang="ja-JP" sz="1400">
            <a:effectLst/>
          </a:endParaRPr>
        </a:p>
        <a:p>
          <a:r>
            <a:rPr kumimoji="1" lang="ja-JP" altLang="ja-JP" sz="1100">
              <a:solidFill>
                <a:schemeClr val="dk1"/>
              </a:solidFill>
              <a:effectLst/>
              <a:latin typeface="+mn-lt"/>
              <a:ea typeface="+mn-ea"/>
              <a:cs typeface="+mn-cs"/>
            </a:rPr>
            <a:t>　教育費は、住民一人当たり</a:t>
          </a:r>
          <a:r>
            <a:rPr kumimoji="1" lang="en-US" altLang="ja-JP" sz="1100">
              <a:solidFill>
                <a:schemeClr val="dk1"/>
              </a:solidFill>
              <a:effectLst/>
              <a:latin typeface="+mn-lt"/>
              <a:ea typeface="+mn-ea"/>
              <a:cs typeface="+mn-cs"/>
            </a:rPr>
            <a:t>75,231</a:t>
          </a:r>
          <a:r>
            <a:rPr kumimoji="1" lang="ja-JP" altLang="ja-JP" sz="1100">
              <a:solidFill>
                <a:schemeClr val="dk1"/>
              </a:solidFill>
              <a:effectLst/>
              <a:latin typeface="+mn-lt"/>
              <a:ea typeface="+mn-ea"/>
              <a:cs typeface="+mn-cs"/>
            </a:rPr>
            <a:t>円となっており、類似団体と比較して一人当たりコストが高い状況となっている。これは、老朽化した設備の更新に伴う普通建設事業費が増加していることが主な要因である。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財政調整基金残高は、前年度決算に基づく剰余金の積立等により、前年度より増加した。</a:t>
          </a:r>
          <a:endParaRPr lang="ja-JP" altLang="ja-JP" sz="1400">
            <a:effectLst/>
          </a:endParaRPr>
        </a:p>
        <a:p>
          <a:r>
            <a:rPr kumimoji="1" lang="ja-JP" altLang="ja-JP" sz="1100">
              <a:solidFill>
                <a:schemeClr val="dk1"/>
              </a:solidFill>
              <a:effectLst/>
              <a:latin typeface="+mn-lt"/>
              <a:ea typeface="+mn-ea"/>
              <a:cs typeface="+mn-cs"/>
            </a:rPr>
            <a:t>　実質収支額については、前年度から</a:t>
          </a:r>
          <a:r>
            <a:rPr kumimoji="1" lang="en-US" altLang="ja-JP" sz="1100">
              <a:solidFill>
                <a:schemeClr val="dk1"/>
              </a:solidFill>
              <a:effectLst/>
              <a:latin typeface="+mn-lt"/>
              <a:ea typeface="+mn-ea"/>
              <a:cs typeface="+mn-cs"/>
            </a:rPr>
            <a:t>80,536</a:t>
          </a:r>
          <a:r>
            <a:rPr kumimoji="1" lang="ja-JP" altLang="ja-JP" sz="1100">
              <a:solidFill>
                <a:schemeClr val="dk1"/>
              </a:solidFill>
              <a:effectLst/>
              <a:latin typeface="+mn-lt"/>
              <a:ea typeface="+mn-ea"/>
              <a:cs typeface="+mn-cs"/>
            </a:rPr>
            <a:t>千円の増（</a:t>
          </a:r>
          <a:r>
            <a:rPr kumimoji="1" lang="en-US" altLang="ja-JP" sz="1100">
              <a:solidFill>
                <a:schemeClr val="dk1"/>
              </a:solidFill>
              <a:effectLst/>
              <a:latin typeface="+mn-lt"/>
              <a:ea typeface="+mn-ea"/>
              <a:cs typeface="+mn-cs"/>
            </a:rPr>
            <a:t>12.6</a:t>
          </a:r>
          <a:r>
            <a:rPr kumimoji="1" lang="ja-JP" altLang="ja-JP" sz="1100">
              <a:solidFill>
                <a:schemeClr val="dk1"/>
              </a:solidFill>
              <a:effectLst/>
              <a:latin typeface="+mn-lt"/>
              <a:ea typeface="+mn-ea"/>
              <a:cs typeface="+mn-cs"/>
            </a:rPr>
            <a:t>％）となり、標準財政規模に比した実質収支額の割合を示す実質収支比率は、前年度から</a:t>
          </a:r>
          <a:r>
            <a:rPr kumimoji="1" lang="en-US" altLang="ja-JP" sz="1100">
              <a:solidFill>
                <a:schemeClr val="dk1"/>
              </a:solidFill>
              <a:effectLst/>
              <a:latin typeface="+mn-lt"/>
              <a:ea typeface="+mn-ea"/>
              <a:cs typeface="+mn-cs"/>
            </a:rPr>
            <a:t>0.67</a:t>
          </a:r>
          <a:r>
            <a:rPr kumimoji="1" lang="ja-JP" altLang="ja-JP" sz="1100">
              <a:solidFill>
                <a:schemeClr val="dk1"/>
              </a:solidFill>
              <a:effectLst/>
              <a:latin typeface="+mn-lt"/>
              <a:ea typeface="+mn-ea"/>
              <a:cs typeface="+mn-cs"/>
            </a:rPr>
            <a:t>ポイント増加した。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連結実質赤字比率については、経年的に黒字であり、中でも水道事業会計の比率が高くなっている。その他の会計も含め、引き続き健全な財政運営を図っていきたい。</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16" zoomScale="85" zoomScaleNormal="85" workbookViewId="0">
      <selection activeCell="AC53" sqref="AC53"/>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81</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82</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83</v>
      </c>
      <c r="C3" s="614"/>
      <c r="D3" s="614"/>
      <c r="E3" s="615"/>
      <c r="F3" s="615"/>
      <c r="G3" s="615"/>
      <c r="H3" s="615"/>
      <c r="I3" s="615"/>
      <c r="J3" s="615"/>
      <c r="K3" s="615"/>
      <c r="L3" s="615" t="s">
        <v>84</v>
      </c>
      <c r="M3" s="615"/>
      <c r="N3" s="615"/>
      <c r="O3" s="615"/>
      <c r="P3" s="615"/>
      <c r="Q3" s="615"/>
      <c r="R3" s="618"/>
      <c r="S3" s="618"/>
      <c r="T3" s="618"/>
      <c r="U3" s="618"/>
      <c r="V3" s="619"/>
      <c r="W3" s="509" t="s">
        <v>85</v>
      </c>
      <c r="X3" s="510"/>
      <c r="Y3" s="510"/>
      <c r="Z3" s="510"/>
      <c r="AA3" s="510"/>
      <c r="AB3" s="614"/>
      <c r="AC3" s="618" t="s">
        <v>86</v>
      </c>
      <c r="AD3" s="510"/>
      <c r="AE3" s="510"/>
      <c r="AF3" s="510"/>
      <c r="AG3" s="510"/>
      <c r="AH3" s="510"/>
      <c r="AI3" s="510"/>
      <c r="AJ3" s="510"/>
      <c r="AK3" s="510"/>
      <c r="AL3" s="580"/>
      <c r="AM3" s="509" t="s">
        <v>87</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88</v>
      </c>
      <c r="BO3" s="510"/>
      <c r="BP3" s="510"/>
      <c r="BQ3" s="510"/>
      <c r="BR3" s="510"/>
      <c r="BS3" s="510"/>
      <c r="BT3" s="510"/>
      <c r="BU3" s="580"/>
      <c r="BV3" s="509" t="s">
        <v>89</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90</v>
      </c>
      <c r="CU3" s="510"/>
      <c r="CV3" s="510"/>
      <c r="CW3" s="510"/>
      <c r="CX3" s="510"/>
      <c r="CY3" s="510"/>
      <c r="CZ3" s="510"/>
      <c r="DA3" s="580"/>
      <c r="DB3" s="509" t="s">
        <v>91</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92</v>
      </c>
      <c r="AZ4" s="423"/>
      <c r="BA4" s="423"/>
      <c r="BB4" s="423"/>
      <c r="BC4" s="423"/>
      <c r="BD4" s="423"/>
      <c r="BE4" s="423"/>
      <c r="BF4" s="423"/>
      <c r="BG4" s="423"/>
      <c r="BH4" s="423"/>
      <c r="BI4" s="423"/>
      <c r="BJ4" s="423"/>
      <c r="BK4" s="423"/>
      <c r="BL4" s="423"/>
      <c r="BM4" s="424"/>
      <c r="BN4" s="425">
        <v>19635554</v>
      </c>
      <c r="BO4" s="426"/>
      <c r="BP4" s="426"/>
      <c r="BQ4" s="426"/>
      <c r="BR4" s="426"/>
      <c r="BS4" s="426"/>
      <c r="BT4" s="426"/>
      <c r="BU4" s="427"/>
      <c r="BV4" s="425">
        <v>16224057</v>
      </c>
      <c r="BW4" s="426"/>
      <c r="BX4" s="426"/>
      <c r="BY4" s="426"/>
      <c r="BZ4" s="426"/>
      <c r="CA4" s="426"/>
      <c r="CB4" s="426"/>
      <c r="CC4" s="427"/>
      <c r="CD4" s="606" t="s">
        <v>93</v>
      </c>
      <c r="CE4" s="607"/>
      <c r="CF4" s="607"/>
      <c r="CG4" s="607"/>
      <c r="CH4" s="607"/>
      <c r="CI4" s="607"/>
      <c r="CJ4" s="607"/>
      <c r="CK4" s="607"/>
      <c r="CL4" s="607"/>
      <c r="CM4" s="607"/>
      <c r="CN4" s="607"/>
      <c r="CO4" s="607"/>
      <c r="CP4" s="607"/>
      <c r="CQ4" s="607"/>
      <c r="CR4" s="607"/>
      <c r="CS4" s="608"/>
      <c r="CT4" s="609">
        <v>9.6</v>
      </c>
      <c r="CU4" s="610"/>
      <c r="CV4" s="610"/>
      <c r="CW4" s="610"/>
      <c r="CX4" s="610"/>
      <c r="CY4" s="610"/>
      <c r="CZ4" s="610"/>
      <c r="DA4" s="611"/>
      <c r="DB4" s="609">
        <v>8.9</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94</v>
      </c>
      <c r="AN5" s="404"/>
      <c r="AO5" s="404"/>
      <c r="AP5" s="404"/>
      <c r="AQ5" s="404"/>
      <c r="AR5" s="404"/>
      <c r="AS5" s="404"/>
      <c r="AT5" s="405"/>
      <c r="AU5" s="487" t="s">
        <v>95</v>
      </c>
      <c r="AV5" s="488"/>
      <c r="AW5" s="488"/>
      <c r="AX5" s="488"/>
      <c r="AY5" s="410" t="s">
        <v>96</v>
      </c>
      <c r="AZ5" s="411"/>
      <c r="BA5" s="411"/>
      <c r="BB5" s="411"/>
      <c r="BC5" s="411"/>
      <c r="BD5" s="411"/>
      <c r="BE5" s="411"/>
      <c r="BF5" s="411"/>
      <c r="BG5" s="411"/>
      <c r="BH5" s="411"/>
      <c r="BI5" s="411"/>
      <c r="BJ5" s="411"/>
      <c r="BK5" s="411"/>
      <c r="BL5" s="411"/>
      <c r="BM5" s="412"/>
      <c r="BN5" s="430">
        <v>18551360</v>
      </c>
      <c r="BO5" s="431"/>
      <c r="BP5" s="431"/>
      <c r="BQ5" s="431"/>
      <c r="BR5" s="431"/>
      <c r="BS5" s="431"/>
      <c r="BT5" s="431"/>
      <c r="BU5" s="432"/>
      <c r="BV5" s="430">
        <v>15381793</v>
      </c>
      <c r="BW5" s="431"/>
      <c r="BX5" s="431"/>
      <c r="BY5" s="431"/>
      <c r="BZ5" s="431"/>
      <c r="CA5" s="431"/>
      <c r="CB5" s="431"/>
      <c r="CC5" s="432"/>
      <c r="CD5" s="439" t="s">
        <v>97</v>
      </c>
      <c r="CE5" s="440"/>
      <c r="CF5" s="440"/>
      <c r="CG5" s="440"/>
      <c r="CH5" s="440"/>
      <c r="CI5" s="440"/>
      <c r="CJ5" s="440"/>
      <c r="CK5" s="440"/>
      <c r="CL5" s="440"/>
      <c r="CM5" s="440"/>
      <c r="CN5" s="440"/>
      <c r="CO5" s="440"/>
      <c r="CP5" s="440"/>
      <c r="CQ5" s="440"/>
      <c r="CR5" s="440"/>
      <c r="CS5" s="441"/>
      <c r="CT5" s="400">
        <v>80.5</v>
      </c>
      <c r="CU5" s="401"/>
      <c r="CV5" s="401"/>
      <c r="CW5" s="401"/>
      <c r="CX5" s="401"/>
      <c r="CY5" s="401"/>
      <c r="CZ5" s="401"/>
      <c r="DA5" s="402"/>
      <c r="DB5" s="400">
        <v>79.5</v>
      </c>
      <c r="DC5" s="401"/>
      <c r="DD5" s="401"/>
      <c r="DE5" s="401"/>
      <c r="DF5" s="401"/>
      <c r="DG5" s="401"/>
      <c r="DH5" s="401"/>
      <c r="DI5" s="402"/>
      <c r="DJ5" s="186"/>
      <c r="DK5" s="186"/>
      <c r="DL5" s="186"/>
      <c r="DM5" s="186"/>
      <c r="DN5" s="186"/>
      <c r="DO5" s="186"/>
    </row>
    <row r="6" spans="1:119" ht="18.75" customHeight="1" x14ac:dyDescent="0.15">
      <c r="A6" s="187"/>
      <c r="B6" s="586" t="s">
        <v>98</v>
      </c>
      <c r="C6" s="444"/>
      <c r="D6" s="444"/>
      <c r="E6" s="587"/>
      <c r="F6" s="587"/>
      <c r="G6" s="587"/>
      <c r="H6" s="587"/>
      <c r="I6" s="587"/>
      <c r="J6" s="587"/>
      <c r="K6" s="587"/>
      <c r="L6" s="587" t="s">
        <v>99</v>
      </c>
      <c r="M6" s="587"/>
      <c r="N6" s="587"/>
      <c r="O6" s="587"/>
      <c r="P6" s="587"/>
      <c r="Q6" s="587"/>
      <c r="R6" s="468"/>
      <c r="S6" s="468"/>
      <c r="T6" s="468"/>
      <c r="U6" s="468"/>
      <c r="V6" s="593"/>
      <c r="W6" s="521" t="s">
        <v>100</v>
      </c>
      <c r="X6" s="443"/>
      <c r="Y6" s="443"/>
      <c r="Z6" s="443"/>
      <c r="AA6" s="443"/>
      <c r="AB6" s="444"/>
      <c r="AC6" s="598" t="s">
        <v>101</v>
      </c>
      <c r="AD6" s="599"/>
      <c r="AE6" s="599"/>
      <c r="AF6" s="599"/>
      <c r="AG6" s="599"/>
      <c r="AH6" s="599"/>
      <c r="AI6" s="599"/>
      <c r="AJ6" s="599"/>
      <c r="AK6" s="599"/>
      <c r="AL6" s="600"/>
      <c r="AM6" s="499" t="s">
        <v>102</v>
      </c>
      <c r="AN6" s="404"/>
      <c r="AO6" s="404"/>
      <c r="AP6" s="404"/>
      <c r="AQ6" s="404"/>
      <c r="AR6" s="404"/>
      <c r="AS6" s="404"/>
      <c r="AT6" s="405"/>
      <c r="AU6" s="487" t="s">
        <v>103</v>
      </c>
      <c r="AV6" s="488"/>
      <c r="AW6" s="488"/>
      <c r="AX6" s="488"/>
      <c r="AY6" s="410" t="s">
        <v>104</v>
      </c>
      <c r="AZ6" s="411"/>
      <c r="BA6" s="411"/>
      <c r="BB6" s="411"/>
      <c r="BC6" s="411"/>
      <c r="BD6" s="411"/>
      <c r="BE6" s="411"/>
      <c r="BF6" s="411"/>
      <c r="BG6" s="411"/>
      <c r="BH6" s="411"/>
      <c r="BI6" s="411"/>
      <c r="BJ6" s="411"/>
      <c r="BK6" s="411"/>
      <c r="BL6" s="411"/>
      <c r="BM6" s="412"/>
      <c r="BN6" s="430">
        <v>1084194</v>
      </c>
      <c r="BO6" s="431"/>
      <c r="BP6" s="431"/>
      <c r="BQ6" s="431"/>
      <c r="BR6" s="431"/>
      <c r="BS6" s="431"/>
      <c r="BT6" s="431"/>
      <c r="BU6" s="432"/>
      <c r="BV6" s="430">
        <v>842264</v>
      </c>
      <c r="BW6" s="431"/>
      <c r="BX6" s="431"/>
      <c r="BY6" s="431"/>
      <c r="BZ6" s="431"/>
      <c r="CA6" s="431"/>
      <c r="CB6" s="431"/>
      <c r="CC6" s="432"/>
      <c r="CD6" s="439" t="s">
        <v>105</v>
      </c>
      <c r="CE6" s="440"/>
      <c r="CF6" s="440"/>
      <c r="CG6" s="440"/>
      <c r="CH6" s="440"/>
      <c r="CI6" s="440"/>
      <c r="CJ6" s="440"/>
      <c r="CK6" s="440"/>
      <c r="CL6" s="440"/>
      <c r="CM6" s="440"/>
      <c r="CN6" s="440"/>
      <c r="CO6" s="440"/>
      <c r="CP6" s="440"/>
      <c r="CQ6" s="440"/>
      <c r="CR6" s="440"/>
      <c r="CS6" s="441"/>
      <c r="CT6" s="583">
        <v>84.9</v>
      </c>
      <c r="CU6" s="584"/>
      <c r="CV6" s="584"/>
      <c r="CW6" s="584"/>
      <c r="CX6" s="584"/>
      <c r="CY6" s="584"/>
      <c r="CZ6" s="584"/>
      <c r="DA6" s="585"/>
      <c r="DB6" s="583">
        <v>83</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106</v>
      </c>
      <c r="AN7" s="404"/>
      <c r="AO7" s="404"/>
      <c r="AP7" s="404"/>
      <c r="AQ7" s="404"/>
      <c r="AR7" s="404"/>
      <c r="AS7" s="404"/>
      <c r="AT7" s="405"/>
      <c r="AU7" s="487" t="s">
        <v>95</v>
      </c>
      <c r="AV7" s="488"/>
      <c r="AW7" s="488"/>
      <c r="AX7" s="488"/>
      <c r="AY7" s="410" t="s">
        <v>107</v>
      </c>
      <c r="AZ7" s="411"/>
      <c r="BA7" s="411"/>
      <c r="BB7" s="411"/>
      <c r="BC7" s="411"/>
      <c r="BD7" s="411"/>
      <c r="BE7" s="411"/>
      <c r="BF7" s="411"/>
      <c r="BG7" s="411"/>
      <c r="BH7" s="411"/>
      <c r="BI7" s="411"/>
      <c r="BJ7" s="411"/>
      <c r="BK7" s="411"/>
      <c r="BL7" s="411"/>
      <c r="BM7" s="412"/>
      <c r="BN7" s="430">
        <v>365279</v>
      </c>
      <c r="BO7" s="431"/>
      <c r="BP7" s="431"/>
      <c r="BQ7" s="431"/>
      <c r="BR7" s="431"/>
      <c r="BS7" s="431"/>
      <c r="BT7" s="431"/>
      <c r="BU7" s="432"/>
      <c r="BV7" s="430">
        <v>203885</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7520923</v>
      </c>
      <c r="CU7" s="431"/>
      <c r="CV7" s="431"/>
      <c r="CW7" s="431"/>
      <c r="CX7" s="431"/>
      <c r="CY7" s="431"/>
      <c r="CZ7" s="431"/>
      <c r="DA7" s="432"/>
      <c r="DB7" s="430">
        <v>7177087</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110</v>
      </c>
      <c r="AV8" s="488"/>
      <c r="AW8" s="488"/>
      <c r="AX8" s="488"/>
      <c r="AY8" s="410" t="s">
        <v>111</v>
      </c>
      <c r="AZ8" s="411"/>
      <c r="BA8" s="411"/>
      <c r="BB8" s="411"/>
      <c r="BC8" s="411"/>
      <c r="BD8" s="411"/>
      <c r="BE8" s="411"/>
      <c r="BF8" s="411"/>
      <c r="BG8" s="411"/>
      <c r="BH8" s="411"/>
      <c r="BI8" s="411"/>
      <c r="BJ8" s="411"/>
      <c r="BK8" s="411"/>
      <c r="BL8" s="411"/>
      <c r="BM8" s="412"/>
      <c r="BN8" s="430">
        <v>718915</v>
      </c>
      <c r="BO8" s="431"/>
      <c r="BP8" s="431"/>
      <c r="BQ8" s="431"/>
      <c r="BR8" s="431"/>
      <c r="BS8" s="431"/>
      <c r="BT8" s="431"/>
      <c r="BU8" s="432"/>
      <c r="BV8" s="430">
        <v>638379</v>
      </c>
      <c r="BW8" s="431"/>
      <c r="BX8" s="431"/>
      <c r="BY8" s="431"/>
      <c r="BZ8" s="431"/>
      <c r="CA8" s="431"/>
      <c r="CB8" s="431"/>
      <c r="CC8" s="432"/>
      <c r="CD8" s="439" t="s">
        <v>112</v>
      </c>
      <c r="CE8" s="440"/>
      <c r="CF8" s="440"/>
      <c r="CG8" s="440"/>
      <c r="CH8" s="440"/>
      <c r="CI8" s="440"/>
      <c r="CJ8" s="440"/>
      <c r="CK8" s="440"/>
      <c r="CL8" s="440"/>
      <c r="CM8" s="440"/>
      <c r="CN8" s="440"/>
      <c r="CO8" s="440"/>
      <c r="CP8" s="440"/>
      <c r="CQ8" s="440"/>
      <c r="CR8" s="440"/>
      <c r="CS8" s="441"/>
      <c r="CT8" s="543">
        <v>0.82</v>
      </c>
      <c r="CU8" s="544"/>
      <c r="CV8" s="544"/>
      <c r="CW8" s="544"/>
      <c r="CX8" s="544"/>
      <c r="CY8" s="544"/>
      <c r="CZ8" s="544"/>
      <c r="DA8" s="545"/>
      <c r="DB8" s="543">
        <v>0.81</v>
      </c>
      <c r="DC8" s="544"/>
      <c r="DD8" s="544"/>
      <c r="DE8" s="544"/>
      <c r="DF8" s="544"/>
      <c r="DG8" s="544"/>
      <c r="DH8" s="544"/>
      <c r="DI8" s="545"/>
      <c r="DJ8" s="186"/>
      <c r="DK8" s="186"/>
      <c r="DL8" s="186"/>
      <c r="DM8" s="186"/>
      <c r="DN8" s="186"/>
      <c r="DO8" s="186"/>
    </row>
    <row r="9" spans="1:119" ht="18.75" customHeight="1" thickBot="1" x14ac:dyDescent="0.2">
      <c r="A9" s="187"/>
      <c r="B9" s="572" t="s">
        <v>113</v>
      </c>
      <c r="C9" s="573"/>
      <c r="D9" s="573"/>
      <c r="E9" s="573"/>
      <c r="F9" s="573"/>
      <c r="G9" s="573"/>
      <c r="H9" s="573"/>
      <c r="I9" s="573"/>
      <c r="J9" s="573"/>
      <c r="K9" s="493"/>
      <c r="L9" s="574" t="s">
        <v>114</v>
      </c>
      <c r="M9" s="575"/>
      <c r="N9" s="575"/>
      <c r="O9" s="575"/>
      <c r="P9" s="575"/>
      <c r="Q9" s="576"/>
      <c r="R9" s="577">
        <v>28201</v>
      </c>
      <c r="S9" s="578"/>
      <c r="T9" s="578"/>
      <c r="U9" s="578"/>
      <c r="V9" s="579"/>
      <c r="W9" s="509" t="s">
        <v>115</v>
      </c>
      <c r="X9" s="510"/>
      <c r="Y9" s="510"/>
      <c r="Z9" s="510"/>
      <c r="AA9" s="510"/>
      <c r="AB9" s="510"/>
      <c r="AC9" s="510"/>
      <c r="AD9" s="510"/>
      <c r="AE9" s="510"/>
      <c r="AF9" s="510"/>
      <c r="AG9" s="510"/>
      <c r="AH9" s="510"/>
      <c r="AI9" s="510"/>
      <c r="AJ9" s="510"/>
      <c r="AK9" s="510"/>
      <c r="AL9" s="580"/>
      <c r="AM9" s="499" t="s">
        <v>116</v>
      </c>
      <c r="AN9" s="404"/>
      <c r="AO9" s="404"/>
      <c r="AP9" s="404"/>
      <c r="AQ9" s="404"/>
      <c r="AR9" s="404"/>
      <c r="AS9" s="404"/>
      <c r="AT9" s="405"/>
      <c r="AU9" s="487" t="s">
        <v>103</v>
      </c>
      <c r="AV9" s="488"/>
      <c r="AW9" s="488"/>
      <c r="AX9" s="488"/>
      <c r="AY9" s="410" t="s">
        <v>117</v>
      </c>
      <c r="AZ9" s="411"/>
      <c r="BA9" s="411"/>
      <c r="BB9" s="411"/>
      <c r="BC9" s="411"/>
      <c r="BD9" s="411"/>
      <c r="BE9" s="411"/>
      <c r="BF9" s="411"/>
      <c r="BG9" s="411"/>
      <c r="BH9" s="411"/>
      <c r="BI9" s="411"/>
      <c r="BJ9" s="411"/>
      <c r="BK9" s="411"/>
      <c r="BL9" s="411"/>
      <c r="BM9" s="412"/>
      <c r="BN9" s="430">
        <v>80536</v>
      </c>
      <c r="BO9" s="431"/>
      <c r="BP9" s="431"/>
      <c r="BQ9" s="431"/>
      <c r="BR9" s="431"/>
      <c r="BS9" s="431"/>
      <c r="BT9" s="431"/>
      <c r="BU9" s="432"/>
      <c r="BV9" s="430">
        <v>135806</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6.8</v>
      </c>
      <c r="CU9" s="401"/>
      <c r="CV9" s="401"/>
      <c r="CW9" s="401"/>
      <c r="CX9" s="401"/>
      <c r="CY9" s="401"/>
      <c r="CZ9" s="401"/>
      <c r="DA9" s="402"/>
      <c r="DB9" s="400">
        <v>6.5</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28308</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103</v>
      </c>
      <c r="AV10" s="488"/>
      <c r="AW10" s="488"/>
      <c r="AX10" s="488"/>
      <c r="AY10" s="410" t="s">
        <v>121</v>
      </c>
      <c r="AZ10" s="411"/>
      <c r="BA10" s="411"/>
      <c r="BB10" s="411"/>
      <c r="BC10" s="411"/>
      <c r="BD10" s="411"/>
      <c r="BE10" s="411"/>
      <c r="BF10" s="411"/>
      <c r="BG10" s="411"/>
      <c r="BH10" s="411"/>
      <c r="BI10" s="411"/>
      <c r="BJ10" s="411"/>
      <c r="BK10" s="411"/>
      <c r="BL10" s="411"/>
      <c r="BM10" s="412"/>
      <c r="BN10" s="430">
        <v>321158</v>
      </c>
      <c r="BO10" s="431"/>
      <c r="BP10" s="431"/>
      <c r="BQ10" s="431"/>
      <c r="BR10" s="431"/>
      <c r="BS10" s="431"/>
      <c r="BT10" s="431"/>
      <c r="BU10" s="432"/>
      <c r="BV10" s="430">
        <v>587544</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103</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28850</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135</v>
      </c>
      <c r="AV12" s="488"/>
      <c r="AW12" s="488"/>
      <c r="AX12" s="488"/>
      <c r="AY12" s="410" t="s">
        <v>136</v>
      </c>
      <c r="AZ12" s="411"/>
      <c r="BA12" s="411"/>
      <c r="BB12" s="411"/>
      <c r="BC12" s="411"/>
      <c r="BD12" s="411"/>
      <c r="BE12" s="411"/>
      <c r="BF12" s="411"/>
      <c r="BG12" s="411"/>
      <c r="BH12" s="411"/>
      <c r="BI12" s="411"/>
      <c r="BJ12" s="411"/>
      <c r="BK12" s="411"/>
      <c r="BL12" s="411"/>
      <c r="BM12" s="412"/>
      <c r="BN12" s="430">
        <v>54018</v>
      </c>
      <c r="BO12" s="431"/>
      <c r="BP12" s="431"/>
      <c r="BQ12" s="431"/>
      <c r="BR12" s="431"/>
      <c r="BS12" s="431"/>
      <c r="BT12" s="431"/>
      <c r="BU12" s="432"/>
      <c r="BV12" s="430">
        <v>0</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129</v>
      </c>
      <c r="CU12" s="544"/>
      <c r="CV12" s="544"/>
      <c r="CW12" s="544"/>
      <c r="CX12" s="544"/>
      <c r="CY12" s="544"/>
      <c r="CZ12" s="544"/>
      <c r="DA12" s="545"/>
      <c r="DB12" s="543" t="s">
        <v>129</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28051</v>
      </c>
      <c r="S13" s="534"/>
      <c r="T13" s="534"/>
      <c r="U13" s="534"/>
      <c r="V13" s="535"/>
      <c r="W13" s="521" t="s">
        <v>139</v>
      </c>
      <c r="X13" s="443"/>
      <c r="Y13" s="443"/>
      <c r="Z13" s="443"/>
      <c r="AA13" s="443"/>
      <c r="AB13" s="444"/>
      <c r="AC13" s="406">
        <v>63</v>
      </c>
      <c r="AD13" s="407"/>
      <c r="AE13" s="407"/>
      <c r="AF13" s="407"/>
      <c r="AG13" s="408"/>
      <c r="AH13" s="406">
        <v>75</v>
      </c>
      <c r="AI13" s="407"/>
      <c r="AJ13" s="407"/>
      <c r="AK13" s="407"/>
      <c r="AL13" s="409"/>
      <c r="AM13" s="499" t="s">
        <v>140</v>
      </c>
      <c r="AN13" s="404"/>
      <c r="AO13" s="404"/>
      <c r="AP13" s="404"/>
      <c r="AQ13" s="404"/>
      <c r="AR13" s="404"/>
      <c r="AS13" s="404"/>
      <c r="AT13" s="405"/>
      <c r="AU13" s="487" t="s">
        <v>141</v>
      </c>
      <c r="AV13" s="488"/>
      <c r="AW13" s="488"/>
      <c r="AX13" s="488"/>
      <c r="AY13" s="410" t="s">
        <v>142</v>
      </c>
      <c r="AZ13" s="411"/>
      <c r="BA13" s="411"/>
      <c r="BB13" s="411"/>
      <c r="BC13" s="411"/>
      <c r="BD13" s="411"/>
      <c r="BE13" s="411"/>
      <c r="BF13" s="411"/>
      <c r="BG13" s="411"/>
      <c r="BH13" s="411"/>
      <c r="BI13" s="411"/>
      <c r="BJ13" s="411"/>
      <c r="BK13" s="411"/>
      <c r="BL13" s="411"/>
      <c r="BM13" s="412"/>
      <c r="BN13" s="430">
        <v>347676</v>
      </c>
      <c r="BO13" s="431"/>
      <c r="BP13" s="431"/>
      <c r="BQ13" s="431"/>
      <c r="BR13" s="431"/>
      <c r="BS13" s="431"/>
      <c r="BT13" s="431"/>
      <c r="BU13" s="432"/>
      <c r="BV13" s="430">
        <v>723350</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3.9</v>
      </c>
      <c r="CU13" s="401"/>
      <c r="CV13" s="401"/>
      <c r="CW13" s="401"/>
      <c r="CX13" s="401"/>
      <c r="CY13" s="401"/>
      <c r="CZ13" s="401"/>
      <c r="DA13" s="402"/>
      <c r="DB13" s="400">
        <v>3.4</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28912</v>
      </c>
      <c r="S14" s="534"/>
      <c r="T14" s="534"/>
      <c r="U14" s="534"/>
      <c r="V14" s="535"/>
      <c r="W14" s="536"/>
      <c r="X14" s="446"/>
      <c r="Y14" s="446"/>
      <c r="Z14" s="446"/>
      <c r="AA14" s="446"/>
      <c r="AB14" s="447"/>
      <c r="AC14" s="526">
        <v>0.7</v>
      </c>
      <c r="AD14" s="527"/>
      <c r="AE14" s="527"/>
      <c r="AF14" s="527"/>
      <c r="AG14" s="528"/>
      <c r="AH14" s="526">
        <v>0.8</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t="s">
        <v>129</v>
      </c>
      <c r="CU14" s="538"/>
      <c r="CV14" s="538"/>
      <c r="CW14" s="538"/>
      <c r="CX14" s="538"/>
      <c r="CY14" s="538"/>
      <c r="CZ14" s="538"/>
      <c r="DA14" s="539"/>
      <c r="DB14" s="537" t="s">
        <v>146</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138</v>
      </c>
      <c r="N15" s="531"/>
      <c r="O15" s="531"/>
      <c r="P15" s="531"/>
      <c r="Q15" s="532"/>
      <c r="R15" s="533">
        <v>28135</v>
      </c>
      <c r="S15" s="534"/>
      <c r="T15" s="534"/>
      <c r="U15" s="534"/>
      <c r="V15" s="535"/>
      <c r="W15" s="521" t="s">
        <v>147</v>
      </c>
      <c r="X15" s="443"/>
      <c r="Y15" s="443"/>
      <c r="Z15" s="443"/>
      <c r="AA15" s="443"/>
      <c r="AB15" s="444"/>
      <c r="AC15" s="406">
        <v>1408</v>
      </c>
      <c r="AD15" s="407"/>
      <c r="AE15" s="407"/>
      <c r="AF15" s="407"/>
      <c r="AG15" s="408"/>
      <c r="AH15" s="406">
        <v>1515</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4757745</v>
      </c>
      <c r="BO15" s="426"/>
      <c r="BP15" s="426"/>
      <c r="BQ15" s="426"/>
      <c r="BR15" s="426"/>
      <c r="BS15" s="426"/>
      <c r="BT15" s="426"/>
      <c r="BU15" s="427"/>
      <c r="BV15" s="425">
        <v>4530808</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14.8</v>
      </c>
      <c r="AD16" s="527"/>
      <c r="AE16" s="527"/>
      <c r="AF16" s="527"/>
      <c r="AG16" s="528"/>
      <c r="AH16" s="526">
        <v>15.6</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5713149</v>
      </c>
      <c r="BO16" s="431"/>
      <c r="BP16" s="431"/>
      <c r="BQ16" s="431"/>
      <c r="BR16" s="431"/>
      <c r="BS16" s="431"/>
      <c r="BT16" s="431"/>
      <c r="BU16" s="432"/>
      <c r="BV16" s="430">
        <v>5457166</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153</v>
      </c>
      <c r="N17" s="516"/>
      <c r="O17" s="516"/>
      <c r="P17" s="516"/>
      <c r="Q17" s="517"/>
      <c r="R17" s="518" t="s">
        <v>154</v>
      </c>
      <c r="S17" s="519"/>
      <c r="T17" s="519"/>
      <c r="U17" s="519"/>
      <c r="V17" s="520"/>
      <c r="W17" s="521" t="s">
        <v>155</v>
      </c>
      <c r="X17" s="443"/>
      <c r="Y17" s="443"/>
      <c r="Z17" s="443"/>
      <c r="AA17" s="443"/>
      <c r="AB17" s="444"/>
      <c r="AC17" s="406">
        <v>8073</v>
      </c>
      <c r="AD17" s="407"/>
      <c r="AE17" s="407"/>
      <c r="AF17" s="407"/>
      <c r="AG17" s="408"/>
      <c r="AH17" s="406">
        <v>8106</v>
      </c>
      <c r="AI17" s="407"/>
      <c r="AJ17" s="407"/>
      <c r="AK17" s="407"/>
      <c r="AL17" s="409"/>
      <c r="AM17" s="499"/>
      <c r="AN17" s="404"/>
      <c r="AO17" s="404"/>
      <c r="AP17" s="404"/>
      <c r="AQ17" s="404"/>
      <c r="AR17" s="404"/>
      <c r="AS17" s="404"/>
      <c r="AT17" s="405"/>
      <c r="AU17" s="487"/>
      <c r="AV17" s="488"/>
      <c r="AW17" s="488"/>
      <c r="AX17" s="488"/>
      <c r="AY17" s="410" t="s">
        <v>156</v>
      </c>
      <c r="AZ17" s="411"/>
      <c r="BA17" s="411"/>
      <c r="BB17" s="411"/>
      <c r="BC17" s="411"/>
      <c r="BD17" s="411"/>
      <c r="BE17" s="411"/>
      <c r="BF17" s="411"/>
      <c r="BG17" s="411"/>
      <c r="BH17" s="411"/>
      <c r="BI17" s="411"/>
      <c r="BJ17" s="411"/>
      <c r="BK17" s="411"/>
      <c r="BL17" s="411"/>
      <c r="BM17" s="412"/>
      <c r="BN17" s="430">
        <v>6188789</v>
      </c>
      <c r="BO17" s="431"/>
      <c r="BP17" s="431"/>
      <c r="BQ17" s="431"/>
      <c r="BR17" s="431"/>
      <c r="BS17" s="431"/>
      <c r="BT17" s="431"/>
      <c r="BU17" s="432"/>
      <c r="BV17" s="430">
        <v>5934141</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157</v>
      </c>
      <c r="C18" s="493"/>
      <c r="D18" s="493"/>
      <c r="E18" s="494"/>
      <c r="F18" s="494"/>
      <c r="G18" s="494"/>
      <c r="H18" s="494"/>
      <c r="I18" s="494"/>
      <c r="J18" s="494"/>
      <c r="K18" s="494"/>
      <c r="L18" s="495">
        <v>13.93</v>
      </c>
      <c r="M18" s="495"/>
      <c r="N18" s="495"/>
      <c r="O18" s="495"/>
      <c r="P18" s="495"/>
      <c r="Q18" s="495"/>
      <c r="R18" s="496"/>
      <c r="S18" s="496"/>
      <c r="T18" s="496"/>
      <c r="U18" s="496"/>
      <c r="V18" s="497"/>
      <c r="W18" s="511"/>
      <c r="X18" s="512"/>
      <c r="Y18" s="512"/>
      <c r="Z18" s="512"/>
      <c r="AA18" s="512"/>
      <c r="AB18" s="522"/>
      <c r="AC18" s="394">
        <v>84.6</v>
      </c>
      <c r="AD18" s="395"/>
      <c r="AE18" s="395"/>
      <c r="AF18" s="395"/>
      <c r="AG18" s="498"/>
      <c r="AH18" s="394">
        <v>83.6</v>
      </c>
      <c r="AI18" s="395"/>
      <c r="AJ18" s="395"/>
      <c r="AK18" s="395"/>
      <c r="AL18" s="396"/>
      <c r="AM18" s="499"/>
      <c r="AN18" s="404"/>
      <c r="AO18" s="404"/>
      <c r="AP18" s="404"/>
      <c r="AQ18" s="404"/>
      <c r="AR18" s="404"/>
      <c r="AS18" s="404"/>
      <c r="AT18" s="405"/>
      <c r="AU18" s="487"/>
      <c r="AV18" s="488"/>
      <c r="AW18" s="488"/>
      <c r="AX18" s="488"/>
      <c r="AY18" s="410" t="s">
        <v>158</v>
      </c>
      <c r="AZ18" s="411"/>
      <c r="BA18" s="411"/>
      <c r="BB18" s="411"/>
      <c r="BC18" s="411"/>
      <c r="BD18" s="411"/>
      <c r="BE18" s="411"/>
      <c r="BF18" s="411"/>
      <c r="BG18" s="411"/>
      <c r="BH18" s="411"/>
      <c r="BI18" s="411"/>
      <c r="BJ18" s="411"/>
      <c r="BK18" s="411"/>
      <c r="BL18" s="411"/>
      <c r="BM18" s="412"/>
      <c r="BN18" s="430">
        <v>7013066</v>
      </c>
      <c r="BO18" s="431"/>
      <c r="BP18" s="431"/>
      <c r="BQ18" s="431"/>
      <c r="BR18" s="431"/>
      <c r="BS18" s="431"/>
      <c r="BT18" s="431"/>
      <c r="BU18" s="432"/>
      <c r="BV18" s="430">
        <v>6720237</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159</v>
      </c>
      <c r="C19" s="493"/>
      <c r="D19" s="493"/>
      <c r="E19" s="494"/>
      <c r="F19" s="494"/>
      <c r="G19" s="494"/>
      <c r="H19" s="494"/>
      <c r="I19" s="494"/>
      <c r="J19" s="494"/>
      <c r="K19" s="494"/>
      <c r="L19" s="500">
        <v>2024</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160</v>
      </c>
      <c r="AZ19" s="411"/>
      <c r="BA19" s="411"/>
      <c r="BB19" s="411"/>
      <c r="BC19" s="411"/>
      <c r="BD19" s="411"/>
      <c r="BE19" s="411"/>
      <c r="BF19" s="411"/>
      <c r="BG19" s="411"/>
      <c r="BH19" s="411"/>
      <c r="BI19" s="411"/>
      <c r="BJ19" s="411"/>
      <c r="BK19" s="411"/>
      <c r="BL19" s="411"/>
      <c r="BM19" s="412"/>
      <c r="BN19" s="430">
        <v>10399229</v>
      </c>
      <c r="BO19" s="431"/>
      <c r="BP19" s="431"/>
      <c r="BQ19" s="431"/>
      <c r="BR19" s="431"/>
      <c r="BS19" s="431"/>
      <c r="BT19" s="431"/>
      <c r="BU19" s="432"/>
      <c r="BV19" s="430">
        <v>9956429</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161</v>
      </c>
      <c r="C20" s="493"/>
      <c r="D20" s="493"/>
      <c r="E20" s="494"/>
      <c r="F20" s="494"/>
      <c r="G20" s="494"/>
      <c r="H20" s="494"/>
      <c r="I20" s="494"/>
      <c r="J20" s="494"/>
      <c r="K20" s="494"/>
      <c r="L20" s="500">
        <v>11697</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162</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163</v>
      </c>
      <c r="C22" s="460"/>
      <c r="D22" s="461"/>
      <c r="E22" s="468" t="s">
        <v>1</v>
      </c>
      <c r="F22" s="443"/>
      <c r="G22" s="443"/>
      <c r="H22" s="443"/>
      <c r="I22" s="443"/>
      <c r="J22" s="443"/>
      <c r="K22" s="444"/>
      <c r="L22" s="468" t="s">
        <v>164</v>
      </c>
      <c r="M22" s="443"/>
      <c r="N22" s="443"/>
      <c r="O22" s="443"/>
      <c r="P22" s="444"/>
      <c r="Q22" s="453" t="s">
        <v>165</v>
      </c>
      <c r="R22" s="454"/>
      <c r="S22" s="454"/>
      <c r="T22" s="454"/>
      <c r="U22" s="454"/>
      <c r="V22" s="469"/>
      <c r="W22" s="471" t="s">
        <v>166</v>
      </c>
      <c r="X22" s="460"/>
      <c r="Y22" s="461"/>
      <c r="Z22" s="468" t="s">
        <v>1</v>
      </c>
      <c r="AA22" s="443"/>
      <c r="AB22" s="443"/>
      <c r="AC22" s="443"/>
      <c r="AD22" s="443"/>
      <c r="AE22" s="443"/>
      <c r="AF22" s="443"/>
      <c r="AG22" s="444"/>
      <c r="AH22" s="442" t="s">
        <v>167</v>
      </c>
      <c r="AI22" s="443"/>
      <c r="AJ22" s="443"/>
      <c r="AK22" s="443"/>
      <c r="AL22" s="444"/>
      <c r="AM22" s="442" t="s">
        <v>168</v>
      </c>
      <c r="AN22" s="448"/>
      <c r="AO22" s="448"/>
      <c r="AP22" s="448"/>
      <c r="AQ22" s="448"/>
      <c r="AR22" s="449"/>
      <c r="AS22" s="453" t="s">
        <v>165</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169</v>
      </c>
      <c r="AZ23" s="423"/>
      <c r="BA23" s="423"/>
      <c r="BB23" s="423"/>
      <c r="BC23" s="423"/>
      <c r="BD23" s="423"/>
      <c r="BE23" s="423"/>
      <c r="BF23" s="423"/>
      <c r="BG23" s="423"/>
      <c r="BH23" s="423"/>
      <c r="BI23" s="423"/>
      <c r="BJ23" s="423"/>
      <c r="BK23" s="423"/>
      <c r="BL23" s="423"/>
      <c r="BM23" s="424"/>
      <c r="BN23" s="430">
        <v>6327084</v>
      </c>
      <c r="BO23" s="431"/>
      <c r="BP23" s="431"/>
      <c r="BQ23" s="431"/>
      <c r="BR23" s="431"/>
      <c r="BS23" s="431"/>
      <c r="BT23" s="431"/>
      <c r="BU23" s="432"/>
      <c r="BV23" s="430">
        <v>6619629</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170</v>
      </c>
      <c r="F24" s="404"/>
      <c r="G24" s="404"/>
      <c r="H24" s="404"/>
      <c r="I24" s="404"/>
      <c r="J24" s="404"/>
      <c r="K24" s="405"/>
      <c r="L24" s="406">
        <v>1</v>
      </c>
      <c r="M24" s="407"/>
      <c r="N24" s="407"/>
      <c r="O24" s="407"/>
      <c r="P24" s="408"/>
      <c r="Q24" s="406">
        <v>7730</v>
      </c>
      <c r="R24" s="407"/>
      <c r="S24" s="407"/>
      <c r="T24" s="407"/>
      <c r="U24" s="407"/>
      <c r="V24" s="408"/>
      <c r="W24" s="472"/>
      <c r="X24" s="463"/>
      <c r="Y24" s="464"/>
      <c r="Z24" s="403" t="s">
        <v>171</v>
      </c>
      <c r="AA24" s="404"/>
      <c r="AB24" s="404"/>
      <c r="AC24" s="404"/>
      <c r="AD24" s="404"/>
      <c r="AE24" s="404"/>
      <c r="AF24" s="404"/>
      <c r="AG24" s="405"/>
      <c r="AH24" s="406">
        <v>211</v>
      </c>
      <c r="AI24" s="407"/>
      <c r="AJ24" s="407"/>
      <c r="AK24" s="407"/>
      <c r="AL24" s="408"/>
      <c r="AM24" s="406">
        <v>620762</v>
      </c>
      <c r="AN24" s="407"/>
      <c r="AO24" s="407"/>
      <c r="AP24" s="407"/>
      <c r="AQ24" s="407"/>
      <c r="AR24" s="408"/>
      <c r="AS24" s="406">
        <v>2942</v>
      </c>
      <c r="AT24" s="407"/>
      <c r="AU24" s="407"/>
      <c r="AV24" s="407"/>
      <c r="AW24" s="407"/>
      <c r="AX24" s="409"/>
      <c r="AY24" s="397" t="s">
        <v>172</v>
      </c>
      <c r="AZ24" s="398"/>
      <c r="BA24" s="398"/>
      <c r="BB24" s="398"/>
      <c r="BC24" s="398"/>
      <c r="BD24" s="398"/>
      <c r="BE24" s="398"/>
      <c r="BF24" s="398"/>
      <c r="BG24" s="398"/>
      <c r="BH24" s="398"/>
      <c r="BI24" s="398"/>
      <c r="BJ24" s="398"/>
      <c r="BK24" s="398"/>
      <c r="BL24" s="398"/>
      <c r="BM24" s="399"/>
      <c r="BN24" s="430">
        <v>5544152</v>
      </c>
      <c r="BO24" s="431"/>
      <c r="BP24" s="431"/>
      <c r="BQ24" s="431"/>
      <c r="BR24" s="431"/>
      <c r="BS24" s="431"/>
      <c r="BT24" s="431"/>
      <c r="BU24" s="432"/>
      <c r="BV24" s="430">
        <v>5611071</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173</v>
      </c>
      <c r="F25" s="404"/>
      <c r="G25" s="404"/>
      <c r="H25" s="404"/>
      <c r="I25" s="404"/>
      <c r="J25" s="404"/>
      <c r="K25" s="405"/>
      <c r="L25" s="406">
        <v>1</v>
      </c>
      <c r="M25" s="407"/>
      <c r="N25" s="407"/>
      <c r="O25" s="407"/>
      <c r="P25" s="408"/>
      <c r="Q25" s="406">
        <v>6340</v>
      </c>
      <c r="R25" s="407"/>
      <c r="S25" s="407"/>
      <c r="T25" s="407"/>
      <c r="U25" s="407"/>
      <c r="V25" s="408"/>
      <c r="W25" s="472"/>
      <c r="X25" s="463"/>
      <c r="Y25" s="464"/>
      <c r="Z25" s="403" t="s">
        <v>174</v>
      </c>
      <c r="AA25" s="404"/>
      <c r="AB25" s="404"/>
      <c r="AC25" s="404"/>
      <c r="AD25" s="404"/>
      <c r="AE25" s="404"/>
      <c r="AF25" s="404"/>
      <c r="AG25" s="405"/>
      <c r="AH25" s="406" t="s">
        <v>146</v>
      </c>
      <c r="AI25" s="407"/>
      <c r="AJ25" s="407"/>
      <c r="AK25" s="407"/>
      <c r="AL25" s="408"/>
      <c r="AM25" s="406" t="s">
        <v>128</v>
      </c>
      <c r="AN25" s="407"/>
      <c r="AO25" s="407"/>
      <c r="AP25" s="407"/>
      <c r="AQ25" s="407"/>
      <c r="AR25" s="408"/>
      <c r="AS25" s="406" t="s">
        <v>146</v>
      </c>
      <c r="AT25" s="407"/>
      <c r="AU25" s="407"/>
      <c r="AV25" s="407"/>
      <c r="AW25" s="407"/>
      <c r="AX25" s="409"/>
      <c r="AY25" s="422" t="s">
        <v>175</v>
      </c>
      <c r="AZ25" s="423"/>
      <c r="BA25" s="423"/>
      <c r="BB25" s="423"/>
      <c r="BC25" s="423"/>
      <c r="BD25" s="423"/>
      <c r="BE25" s="423"/>
      <c r="BF25" s="423"/>
      <c r="BG25" s="423"/>
      <c r="BH25" s="423"/>
      <c r="BI25" s="423"/>
      <c r="BJ25" s="423"/>
      <c r="BK25" s="423"/>
      <c r="BL25" s="423"/>
      <c r="BM25" s="424"/>
      <c r="BN25" s="425">
        <v>1888899</v>
      </c>
      <c r="BO25" s="426"/>
      <c r="BP25" s="426"/>
      <c r="BQ25" s="426"/>
      <c r="BR25" s="426"/>
      <c r="BS25" s="426"/>
      <c r="BT25" s="426"/>
      <c r="BU25" s="427"/>
      <c r="BV25" s="425">
        <v>2251885</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176</v>
      </c>
      <c r="F26" s="404"/>
      <c r="G26" s="404"/>
      <c r="H26" s="404"/>
      <c r="I26" s="404"/>
      <c r="J26" s="404"/>
      <c r="K26" s="405"/>
      <c r="L26" s="406">
        <v>1</v>
      </c>
      <c r="M26" s="407"/>
      <c r="N26" s="407"/>
      <c r="O26" s="407"/>
      <c r="P26" s="408"/>
      <c r="Q26" s="406">
        <v>6030</v>
      </c>
      <c r="R26" s="407"/>
      <c r="S26" s="407"/>
      <c r="T26" s="407"/>
      <c r="U26" s="407"/>
      <c r="V26" s="408"/>
      <c r="W26" s="472"/>
      <c r="X26" s="463"/>
      <c r="Y26" s="464"/>
      <c r="Z26" s="403" t="s">
        <v>177</v>
      </c>
      <c r="AA26" s="485"/>
      <c r="AB26" s="485"/>
      <c r="AC26" s="485"/>
      <c r="AD26" s="485"/>
      <c r="AE26" s="485"/>
      <c r="AF26" s="485"/>
      <c r="AG26" s="486"/>
      <c r="AH26" s="406">
        <v>6</v>
      </c>
      <c r="AI26" s="407"/>
      <c r="AJ26" s="407"/>
      <c r="AK26" s="407"/>
      <c r="AL26" s="408"/>
      <c r="AM26" s="406">
        <v>17040</v>
      </c>
      <c r="AN26" s="407"/>
      <c r="AO26" s="407"/>
      <c r="AP26" s="407"/>
      <c r="AQ26" s="407"/>
      <c r="AR26" s="408"/>
      <c r="AS26" s="406">
        <v>2840</v>
      </c>
      <c r="AT26" s="407"/>
      <c r="AU26" s="407"/>
      <c r="AV26" s="407"/>
      <c r="AW26" s="407"/>
      <c r="AX26" s="409"/>
      <c r="AY26" s="439" t="s">
        <v>178</v>
      </c>
      <c r="AZ26" s="440"/>
      <c r="BA26" s="440"/>
      <c r="BB26" s="440"/>
      <c r="BC26" s="440"/>
      <c r="BD26" s="440"/>
      <c r="BE26" s="440"/>
      <c r="BF26" s="440"/>
      <c r="BG26" s="440"/>
      <c r="BH26" s="440"/>
      <c r="BI26" s="440"/>
      <c r="BJ26" s="440"/>
      <c r="BK26" s="440"/>
      <c r="BL26" s="440"/>
      <c r="BM26" s="441"/>
      <c r="BN26" s="430" t="s">
        <v>128</v>
      </c>
      <c r="BO26" s="431"/>
      <c r="BP26" s="431"/>
      <c r="BQ26" s="431"/>
      <c r="BR26" s="431"/>
      <c r="BS26" s="431"/>
      <c r="BT26" s="431"/>
      <c r="BU26" s="432"/>
      <c r="BV26" s="430" t="s">
        <v>128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179</v>
      </c>
      <c r="F27" s="404"/>
      <c r="G27" s="404"/>
      <c r="H27" s="404"/>
      <c r="I27" s="404"/>
      <c r="J27" s="404"/>
      <c r="K27" s="405"/>
      <c r="L27" s="406">
        <v>1</v>
      </c>
      <c r="M27" s="407"/>
      <c r="N27" s="407"/>
      <c r="O27" s="407"/>
      <c r="P27" s="408"/>
      <c r="Q27" s="406">
        <v>3210</v>
      </c>
      <c r="R27" s="407"/>
      <c r="S27" s="407"/>
      <c r="T27" s="407"/>
      <c r="U27" s="407"/>
      <c r="V27" s="408"/>
      <c r="W27" s="472"/>
      <c r="X27" s="463"/>
      <c r="Y27" s="464"/>
      <c r="Z27" s="403" t="s">
        <v>180</v>
      </c>
      <c r="AA27" s="404"/>
      <c r="AB27" s="404"/>
      <c r="AC27" s="404"/>
      <c r="AD27" s="404"/>
      <c r="AE27" s="404"/>
      <c r="AF27" s="404"/>
      <c r="AG27" s="405"/>
      <c r="AH27" s="406">
        <v>17</v>
      </c>
      <c r="AI27" s="407"/>
      <c r="AJ27" s="407"/>
      <c r="AK27" s="407"/>
      <c r="AL27" s="408"/>
      <c r="AM27" s="406">
        <v>51806</v>
      </c>
      <c r="AN27" s="407"/>
      <c r="AO27" s="407"/>
      <c r="AP27" s="407"/>
      <c r="AQ27" s="407"/>
      <c r="AR27" s="408"/>
      <c r="AS27" s="406">
        <v>3047</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v>498619</v>
      </c>
      <c r="BO27" s="434"/>
      <c r="BP27" s="434"/>
      <c r="BQ27" s="434"/>
      <c r="BR27" s="434"/>
      <c r="BS27" s="434"/>
      <c r="BT27" s="434"/>
      <c r="BU27" s="435"/>
      <c r="BV27" s="433">
        <v>498503</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182</v>
      </c>
      <c r="F28" s="404"/>
      <c r="G28" s="404"/>
      <c r="H28" s="404"/>
      <c r="I28" s="404"/>
      <c r="J28" s="404"/>
      <c r="K28" s="405"/>
      <c r="L28" s="406">
        <v>1</v>
      </c>
      <c r="M28" s="407"/>
      <c r="N28" s="407"/>
      <c r="O28" s="407"/>
      <c r="P28" s="408"/>
      <c r="Q28" s="406">
        <v>2660</v>
      </c>
      <c r="R28" s="407"/>
      <c r="S28" s="407"/>
      <c r="T28" s="407"/>
      <c r="U28" s="407"/>
      <c r="V28" s="408"/>
      <c r="W28" s="472"/>
      <c r="X28" s="463"/>
      <c r="Y28" s="464"/>
      <c r="Z28" s="403" t="s">
        <v>183</v>
      </c>
      <c r="AA28" s="404"/>
      <c r="AB28" s="404"/>
      <c r="AC28" s="404"/>
      <c r="AD28" s="404"/>
      <c r="AE28" s="404"/>
      <c r="AF28" s="404"/>
      <c r="AG28" s="405"/>
      <c r="AH28" s="406" t="s">
        <v>146</v>
      </c>
      <c r="AI28" s="407"/>
      <c r="AJ28" s="407"/>
      <c r="AK28" s="407"/>
      <c r="AL28" s="408"/>
      <c r="AM28" s="406" t="s">
        <v>146</v>
      </c>
      <c r="AN28" s="407"/>
      <c r="AO28" s="407"/>
      <c r="AP28" s="407"/>
      <c r="AQ28" s="407"/>
      <c r="AR28" s="408"/>
      <c r="AS28" s="406" t="s">
        <v>146</v>
      </c>
      <c r="AT28" s="407"/>
      <c r="AU28" s="407"/>
      <c r="AV28" s="407"/>
      <c r="AW28" s="407"/>
      <c r="AX28" s="409"/>
      <c r="AY28" s="413" t="s">
        <v>184</v>
      </c>
      <c r="AZ28" s="414"/>
      <c r="BA28" s="414"/>
      <c r="BB28" s="415"/>
      <c r="BC28" s="422" t="s">
        <v>48</v>
      </c>
      <c r="BD28" s="423"/>
      <c r="BE28" s="423"/>
      <c r="BF28" s="423"/>
      <c r="BG28" s="423"/>
      <c r="BH28" s="423"/>
      <c r="BI28" s="423"/>
      <c r="BJ28" s="423"/>
      <c r="BK28" s="423"/>
      <c r="BL28" s="423"/>
      <c r="BM28" s="424"/>
      <c r="BN28" s="425">
        <v>3981289</v>
      </c>
      <c r="BO28" s="426"/>
      <c r="BP28" s="426"/>
      <c r="BQ28" s="426"/>
      <c r="BR28" s="426"/>
      <c r="BS28" s="426"/>
      <c r="BT28" s="426"/>
      <c r="BU28" s="427"/>
      <c r="BV28" s="425">
        <v>3714149</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185</v>
      </c>
      <c r="F29" s="404"/>
      <c r="G29" s="404"/>
      <c r="H29" s="404"/>
      <c r="I29" s="404"/>
      <c r="J29" s="404"/>
      <c r="K29" s="405"/>
      <c r="L29" s="406">
        <v>17</v>
      </c>
      <c r="M29" s="407"/>
      <c r="N29" s="407"/>
      <c r="O29" s="407"/>
      <c r="P29" s="408"/>
      <c r="Q29" s="406">
        <v>2460</v>
      </c>
      <c r="R29" s="407"/>
      <c r="S29" s="407"/>
      <c r="T29" s="407"/>
      <c r="U29" s="407"/>
      <c r="V29" s="408"/>
      <c r="W29" s="473"/>
      <c r="X29" s="474"/>
      <c r="Y29" s="475"/>
      <c r="Z29" s="403" t="s">
        <v>186</v>
      </c>
      <c r="AA29" s="404"/>
      <c r="AB29" s="404"/>
      <c r="AC29" s="404"/>
      <c r="AD29" s="404"/>
      <c r="AE29" s="404"/>
      <c r="AF29" s="404"/>
      <c r="AG29" s="405"/>
      <c r="AH29" s="406">
        <v>228</v>
      </c>
      <c r="AI29" s="407"/>
      <c r="AJ29" s="407"/>
      <c r="AK29" s="407"/>
      <c r="AL29" s="408"/>
      <c r="AM29" s="406">
        <v>672568</v>
      </c>
      <c r="AN29" s="407"/>
      <c r="AO29" s="407"/>
      <c r="AP29" s="407"/>
      <c r="AQ29" s="407"/>
      <c r="AR29" s="408"/>
      <c r="AS29" s="406">
        <v>2950</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184699</v>
      </c>
      <c r="BO29" s="431"/>
      <c r="BP29" s="431"/>
      <c r="BQ29" s="431"/>
      <c r="BR29" s="431"/>
      <c r="BS29" s="431"/>
      <c r="BT29" s="431"/>
      <c r="BU29" s="432"/>
      <c r="BV29" s="430">
        <v>184085</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94.9</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5519953</v>
      </c>
      <c r="BO30" s="434"/>
      <c r="BP30" s="434"/>
      <c r="BQ30" s="434"/>
      <c r="BR30" s="434"/>
      <c r="BS30" s="434"/>
      <c r="BT30" s="434"/>
      <c r="BU30" s="435"/>
      <c r="BV30" s="433">
        <v>5494847</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197</v>
      </c>
      <c r="V33" s="393"/>
      <c r="W33" s="392" t="s">
        <v>196</v>
      </c>
      <c r="X33" s="392"/>
      <c r="Y33" s="392"/>
      <c r="Z33" s="392"/>
      <c r="AA33" s="392"/>
      <c r="AB33" s="392"/>
      <c r="AC33" s="392"/>
      <c r="AD33" s="392"/>
      <c r="AE33" s="392"/>
      <c r="AF33" s="392"/>
      <c r="AG33" s="392"/>
      <c r="AH33" s="392"/>
      <c r="AI33" s="392"/>
      <c r="AJ33" s="392"/>
      <c r="AK33" s="392"/>
      <c r="AL33" s="216"/>
      <c r="AM33" s="393" t="s">
        <v>198</v>
      </c>
      <c r="AN33" s="393"/>
      <c r="AO33" s="392" t="s">
        <v>196</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202</v>
      </c>
      <c r="CP33" s="393"/>
      <c r="CQ33" s="392" t="s">
        <v>203</v>
      </c>
      <c r="CR33" s="392"/>
      <c r="CS33" s="392"/>
      <c r="CT33" s="392"/>
      <c r="CU33" s="392"/>
      <c r="CV33" s="392"/>
      <c r="CW33" s="392"/>
      <c r="CX33" s="392"/>
      <c r="CY33" s="392"/>
      <c r="CZ33" s="392"/>
      <c r="DA33" s="392"/>
      <c r="DB33" s="392"/>
      <c r="DC33" s="392"/>
      <c r="DD33" s="392"/>
      <c r="DE33" s="392"/>
      <c r="DF33" s="216"/>
      <c r="DG33" s="391" t="s">
        <v>204</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4</v>
      </c>
      <c r="AN34" s="389"/>
      <c r="AO34" s="388" t="str">
        <f>IF('各会計、関係団体の財政状況及び健全化判断比率'!B30="","",'各会計、関係団体の財政状況及び健全化判断比率'!B30)</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6</v>
      </c>
      <c r="BX34" s="389"/>
      <c r="BY34" s="388" t="str">
        <f>IF('各会計、関係団体の財政状況及び健全化判断比率'!B68="","",'各会計、関係団体の財政状況及び健全化判断比率'!B68)</f>
        <v>沖縄県後期高齢者医療広域連合（一般会計）</v>
      </c>
      <c r="BZ34" s="388"/>
      <c r="CA34" s="388"/>
      <c r="CB34" s="388"/>
      <c r="CC34" s="388"/>
      <c r="CD34" s="388"/>
      <c r="CE34" s="388"/>
      <c r="CF34" s="388"/>
      <c r="CG34" s="388"/>
      <c r="CH34" s="388"/>
      <c r="CI34" s="388"/>
      <c r="CJ34" s="388"/>
      <c r="CK34" s="388"/>
      <c r="CL34" s="388"/>
      <c r="CM34" s="388"/>
      <c r="CN34" s="214"/>
      <c r="CO34" s="389">
        <f>IF(CQ34="","",MAX(C34:D43,U34:V43,AM34:AN43,BE34:BF43,BW34:BX43)+1)</f>
        <v>16</v>
      </c>
      <c r="CP34" s="389"/>
      <c r="CQ34" s="388" t="str">
        <f>IF('各会計、関係団体の財政状況及び健全化判断比率'!BS7="","",'各会計、関係団体の財政状況及び健全化判断比率'!BS7)</f>
        <v>一般社団法人　北谷地域振興センター</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後期高齢者医療特別会計</v>
      </c>
      <c r="X35" s="388"/>
      <c r="Y35" s="388"/>
      <c r="Z35" s="388"/>
      <c r="AA35" s="388"/>
      <c r="AB35" s="388"/>
      <c r="AC35" s="388"/>
      <c r="AD35" s="388"/>
      <c r="AE35" s="388"/>
      <c r="AF35" s="388"/>
      <c r="AG35" s="388"/>
      <c r="AH35" s="388"/>
      <c r="AI35" s="388"/>
      <c r="AJ35" s="388"/>
      <c r="AK35" s="388"/>
      <c r="AL35" s="214"/>
      <c r="AM35" s="389">
        <f t="shared" ref="AM35:AM43" si="0">IF(AO35="","",AM34+1)</f>
        <v>5</v>
      </c>
      <c r="AN35" s="389"/>
      <c r="AO35" s="388" t="str">
        <f>IF('各会計、関係団体の財政状況及び健全化判断比率'!B31="","",'各会計、関係団体の財政状況及び健全化判断比率'!B31)</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7</v>
      </c>
      <c r="BX35" s="389"/>
      <c r="BY35" s="388" t="str">
        <f>IF('各会計、関係団体の財政状況及び健全化判断比率'!B69="","",'各会計、関係団体の財政状況及び健全化判断比率'!B69)</f>
        <v>沖縄県後期高齢者医療広域連合（特別会計）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t="str">
        <f t="shared" ref="U36:U43" si="4">IF(W36="","",U35+1)</f>
        <v/>
      </c>
      <c r="V36" s="389"/>
      <c r="W36" s="388"/>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8</v>
      </c>
      <c r="BX36" s="389"/>
      <c r="BY36" s="388" t="str">
        <f>IF('各会計、関係団体の財政状況及び健全化判断比率'!B70="","",'各会計、関係団体の財政状況及び健全化判断比率'!B70)</f>
        <v>倉浜衛生施設組合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9</v>
      </c>
      <c r="BX37" s="389"/>
      <c r="BY37" s="388" t="str">
        <f>IF('各会計、関係団体の財政状況及び健全化判断比率'!B71="","",'各会計、関係団体の財政状況及び健全化判断比率'!B71)</f>
        <v>中部広域市町村圏事務組合（一般会計）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10</v>
      </c>
      <c r="BX38" s="389"/>
      <c r="BY38" s="388" t="str">
        <f>IF('各会計、関係団体の財政状況及び健全化判断比率'!B72="","",'各会計、関係団体の財政状況及び健全化判断比率'!B72)</f>
        <v>中部広域市町村圏事務組合（特別会計）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11</v>
      </c>
      <c r="BX39" s="389"/>
      <c r="BY39" s="388" t="str">
        <f>IF('各会計、関係団体の財政状況及び健全化判断比率'!B73="","",'各会計、関係団体の財政状況及び健全化判断比率'!B73)</f>
        <v>沖縄県市町村総合事務組合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12</v>
      </c>
      <c r="BX40" s="389"/>
      <c r="BY40" s="388" t="str">
        <f>IF('各会計、関係団体の財政状況及び健全化判断比率'!B74="","",'各会計、関係団体の財政状況及び健全化判断比率'!B74)</f>
        <v>比謝川行政事務組合（一般会計）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13</v>
      </c>
      <c r="BX41" s="389"/>
      <c r="BY41" s="388" t="str">
        <f>IF('各会計、関係団体の財政状況及び健全化判断比率'!B75="","",'各会計、関係団体の財政状況及び健全化判断比率'!B75)</f>
        <v>比謝川行政事務組合（特別会計）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14</v>
      </c>
      <c r="BX42" s="389"/>
      <c r="BY42" s="388" t="str">
        <f>IF('各会計、関係団体の財政状況及び健全化判断比率'!B76="","",'各会計、関係団体の財政状況及び健全化判断比率'!B76)</f>
        <v>沖縄県介護保険広域連合（一般会計）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15</v>
      </c>
      <c r="BX43" s="389"/>
      <c r="BY43" s="388" t="str">
        <f>IF('各会計、関係団体の財政状況及び健全化判断比率'!B77="","",'各会計、関係団体の財政状況及び健全化判断比率'!B77)</f>
        <v>沖縄県介護保険広域連合（特別会計）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g4QmYTdkX5z2k4+kjEuqSwyMmVbYNzDPFRZzcDSLhud9sAmhLhMtmavHqNga9SDQmmZsoZkfP8MdDxoMrEftgQ==" saltValue="OuVy0uDQSkCmohHkN+sW4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70" zoomScaleNormal="70" zoomScaleSheetLayoutView="100" workbookViewId="0">
      <selection activeCell="K32" sqref="K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2" t="s">
        <v>563</v>
      </c>
      <c r="D34" s="1212"/>
      <c r="E34" s="1213"/>
      <c r="F34" s="32">
        <v>34.979999999999997</v>
      </c>
      <c r="G34" s="33">
        <v>36.06</v>
      </c>
      <c r="H34" s="33">
        <v>35.74</v>
      </c>
      <c r="I34" s="33">
        <v>36.97</v>
      </c>
      <c r="J34" s="34">
        <v>35.619999999999997</v>
      </c>
      <c r="K34" s="22"/>
      <c r="L34" s="22"/>
      <c r="M34" s="22"/>
      <c r="N34" s="22"/>
      <c r="O34" s="22"/>
      <c r="P34" s="22"/>
    </row>
    <row r="35" spans="1:16" ht="39" customHeight="1" x14ac:dyDescent="0.15">
      <c r="A35" s="22"/>
      <c r="B35" s="35"/>
      <c r="C35" s="1206" t="s">
        <v>564</v>
      </c>
      <c r="D35" s="1207"/>
      <c r="E35" s="1208"/>
      <c r="F35" s="36">
        <v>2.89</v>
      </c>
      <c r="G35" s="37">
        <v>5.79</v>
      </c>
      <c r="H35" s="37">
        <v>7.24</v>
      </c>
      <c r="I35" s="37">
        <v>9.0500000000000007</v>
      </c>
      <c r="J35" s="38">
        <v>9.86</v>
      </c>
      <c r="K35" s="22"/>
      <c r="L35" s="22"/>
      <c r="M35" s="22"/>
      <c r="N35" s="22"/>
      <c r="O35" s="22"/>
      <c r="P35" s="22"/>
    </row>
    <row r="36" spans="1:16" ht="39" customHeight="1" x14ac:dyDescent="0.15">
      <c r="A36" s="22"/>
      <c r="B36" s="35"/>
      <c r="C36" s="1206" t="s">
        <v>565</v>
      </c>
      <c r="D36" s="1207"/>
      <c r="E36" s="1208"/>
      <c r="F36" s="36" t="s">
        <v>516</v>
      </c>
      <c r="G36" s="37">
        <v>1.84</v>
      </c>
      <c r="H36" s="37">
        <v>1.95</v>
      </c>
      <c r="I36" s="37">
        <v>3.34</v>
      </c>
      <c r="J36" s="38">
        <v>3.57</v>
      </c>
      <c r="K36" s="22"/>
      <c r="L36" s="22"/>
      <c r="M36" s="22"/>
      <c r="N36" s="22"/>
      <c r="O36" s="22"/>
      <c r="P36" s="22"/>
    </row>
    <row r="37" spans="1:16" ht="39" customHeight="1" x14ac:dyDescent="0.15">
      <c r="A37" s="22"/>
      <c r="B37" s="35"/>
      <c r="C37" s="1206" t="s">
        <v>566</v>
      </c>
      <c r="D37" s="1207"/>
      <c r="E37" s="1208"/>
      <c r="F37" s="36">
        <v>5.22</v>
      </c>
      <c r="G37" s="37">
        <v>4.5</v>
      </c>
      <c r="H37" s="37">
        <v>0.45</v>
      </c>
      <c r="I37" s="37">
        <v>0.18</v>
      </c>
      <c r="J37" s="38">
        <v>0.75</v>
      </c>
      <c r="K37" s="22"/>
      <c r="L37" s="22"/>
      <c r="M37" s="22"/>
      <c r="N37" s="22"/>
      <c r="O37" s="22"/>
      <c r="P37" s="22"/>
    </row>
    <row r="38" spans="1:16" ht="39" customHeight="1" x14ac:dyDescent="0.15">
      <c r="A38" s="22"/>
      <c r="B38" s="35"/>
      <c r="C38" s="1206" t="s">
        <v>567</v>
      </c>
      <c r="D38" s="1207"/>
      <c r="E38" s="1208"/>
      <c r="F38" s="36">
        <v>0.03</v>
      </c>
      <c r="G38" s="37">
        <v>0.04</v>
      </c>
      <c r="H38" s="37">
        <v>0.04</v>
      </c>
      <c r="I38" s="37">
        <v>0.01</v>
      </c>
      <c r="J38" s="38">
        <v>0.04</v>
      </c>
      <c r="K38" s="22"/>
      <c r="L38" s="22"/>
      <c r="M38" s="22"/>
      <c r="N38" s="22"/>
      <c r="O38" s="22"/>
      <c r="P38" s="22"/>
    </row>
    <row r="39" spans="1:16" ht="39" customHeight="1" x14ac:dyDescent="0.15">
      <c r="A39" s="22"/>
      <c r="B39" s="35"/>
      <c r="C39" s="1206"/>
      <c r="D39" s="1207"/>
      <c r="E39" s="1208"/>
      <c r="F39" s="36"/>
      <c r="G39" s="37"/>
      <c r="H39" s="37"/>
      <c r="I39" s="37"/>
      <c r="J39" s="38"/>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568</v>
      </c>
      <c r="D42" s="1207"/>
      <c r="E42" s="1208"/>
      <c r="F42" s="36" t="s">
        <v>516</v>
      </c>
      <c r="G42" s="37" t="s">
        <v>516</v>
      </c>
      <c r="H42" s="37" t="s">
        <v>516</v>
      </c>
      <c r="I42" s="37" t="s">
        <v>516</v>
      </c>
      <c r="J42" s="38" t="s">
        <v>516</v>
      </c>
      <c r="K42" s="22"/>
      <c r="L42" s="22"/>
      <c r="M42" s="22"/>
      <c r="N42" s="22"/>
      <c r="O42" s="22"/>
      <c r="P42" s="22"/>
    </row>
    <row r="43" spans="1:16" ht="39" customHeight="1" thickBot="1" x14ac:dyDescent="0.2">
      <c r="A43" s="22"/>
      <c r="B43" s="40"/>
      <c r="C43" s="1209" t="s">
        <v>569</v>
      </c>
      <c r="D43" s="1210"/>
      <c r="E43" s="1211"/>
      <c r="F43" s="41">
        <v>2.75</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mxGuGQKNIUsWFWsUkZ0ikw6hNjIUur1jpaJO95mao94Eq+ydr0x7SHAzXqAG8Kq9SoE4j3gns44BBoX/p90jg==" saltValue="N7JXSM0IQT9xCZR3icRa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9" zoomScale="70" zoomScaleNormal="70" zoomScaleSheetLayoutView="55" workbookViewId="0">
      <selection activeCell="R61" sqref="R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806</v>
      </c>
      <c r="L45" s="60">
        <v>783</v>
      </c>
      <c r="M45" s="60">
        <v>776</v>
      </c>
      <c r="N45" s="60">
        <v>818</v>
      </c>
      <c r="O45" s="61">
        <v>874</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516</v>
      </c>
      <c r="L46" s="64" t="s">
        <v>516</v>
      </c>
      <c r="M46" s="64" t="s">
        <v>516</v>
      </c>
      <c r="N46" s="64" t="s">
        <v>516</v>
      </c>
      <c r="O46" s="65" t="s">
        <v>516</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516</v>
      </c>
      <c r="L47" s="64" t="s">
        <v>516</v>
      </c>
      <c r="M47" s="64" t="s">
        <v>516</v>
      </c>
      <c r="N47" s="64" t="s">
        <v>516</v>
      </c>
      <c r="O47" s="65" t="s">
        <v>516</v>
      </c>
      <c r="P47" s="48"/>
      <c r="Q47" s="48"/>
      <c r="R47" s="48"/>
      <c r="S47" s="48"/>
      <c r="T47" s="48"/>
      <c r="U47" s="48"/>
    </row>
    <row r="48" spans="1:21" ht="30.75" customHeight="1" x14ac:dyDescent="0.15">
      <c r="A48" s="48"/>
      <c r="B48" s="1234"/>
      <c r="C48" s="1235"/>
      <c r="D48" s="62"/>
      <c r="E48" s="1216" t="s">
        <v>15</v>
      </c>
      <c r="F48" s="1216"/>
      <c r="G48" s="1216"/>
      <c r="H48" s="1216"/>
      <c r="I48" s="1216"/>
      <c r="J48" s="1217"/>
      <c r="K48" s="63">
        <v>95</v>
      </c>
      <c r="L48" s="64">
        <v>35</v>
      </c>
      <c r="M48" s="64">
        <v>49</v>
      </c>
      <c r="N48" s="64">
        <v>69</v>
      </c>
      <c r="O48" s="65">
        <v>44</v>
      </c>
      <c r="P48" s="48"/>
      <c r="Q48" s="48"/>
      <c r="R48" s="48"/>
      <c r="S48" s="48"/>
      <c r="T48" s="48"/>
      <c r="U48" s="48"/>
    </row>
    <row r="49" spans="1:21" ht="30.75" customHeight="1" x14ac:dyDescent="0.15">
      <c r="A49" s="48"/>
      <c r="B49" s="1234"/>
      <c r="C49" s="1235"/>
      <c r="D49" s="62"/>
      <c r="E49" s="1216" t="s">
        <v>16</v>
      </c>
      <c r="F49" s="1216"/>
      <c r="G49" s="1216"/>
      <c r="H49" s="1216"/>
      <c r="I49" s="1216"/>
      <c r="J49" s="1217"/>
      <c r="K49" s="63">
        <v>112</v>
      </c>
      <c r="L49" s="64">
        <v>108</v>
      </c>
      <c r="M49" s="64">
        <v>115</v>
      </c>
      <c r="N49" s="64">
        <v>126</v>
      </c>
      <c r="O49" s="65">
        <v>135</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516</v>
      </c>
      <c r="L50" s="64" t="s">
        <v>516</v>
      </c>
      <c r="M50" s="64" t="s">
        <v>516</v>
      </c>
      <c r="N50" s="64" t="s">
        <v>516</v>
      </c>
      <c r="O50" s="65" t="s">
        <v>516</v>
      </c>
      <c r="P50" s="48"/>
      <c r="Q50" s="48"/>
      <c r="R50" s="48"/>
      <c r="S50" s="48"/>
      <c r="T50" s="48"/>
      <c r="U50" s="48"/>
    </row>
    <row r="51" spans="1:21" ht="30.75" customHeight="1" x14ac:dyDescent="0.15">
      <c r="A51" s="48"/>
      <c r="B51" s="1236"/>
      <c r="C51" s="1237"/>
      <c r="D51" s="66"/>
      <c r="E51" s="1216" t="s">
        <v>18</v>
      </c>
      <c r="F51" s="1216"/>
      <c r="G51" s="1216"/>
      <c r="H51" s="1216"/>
      <c r="I51" s="1216"/>
      <c r="J51" s="1217"/>
      <c r="K51" s="63">
        <v>0</v>
      </c>
      <c r="L51" s="64">
        <v>0</v>
      </c>
      <c r="M51" s="64">
        <v>0</v>
      </c>
      <c r="N51" s="64">
        <v>0</v>
      </c>
      <c r="O51" s="65">
        <v>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722</v>
      </c>
      <c r="L52" s="64">
        <v>732</v>
      </c>
      <c r="M52" s="64">
        <v>739</v>
      </c>
      <c r="N52" s="64">
        <v>735</v>
      </c>
      <c r="O52" s="65">
        <v>744</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291</v>
      </c>
      <c r="L53" s="69">
        <v>194</v>
      </c>
      <c r="M53" s="69">
        <v>201</v>
      </c>
      <c r="N53" s="69">
        <v>278</v>
      </c>
      <c r="O53" s="70">
        <v>309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XPJOkcedz2EO5zNXkbU8YRXGeZ0q33vyRNRz8TWMzOUdoDoqnYHNUugHsrAtw+udLld1HESpDrvYLgnJ69Y0A==" saltValue="ikX7qZJd4t63sUmPyhdFO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5" zoomScale="70" zoomScaleNormal="70" zoomScaleSheetLayoutView="100" workbookViewId="0">
      <selection activeCell="S40" sqref="S40"/>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52" t="s">
        <v>30</v>
      </c>
      <c r="C41" s="1253"/>
      <c r="D41" s="102"/>
      <c r="E41" s="1254" t="s">
        <v>31</v>
      </c>
      <c r="F41" s="1254"/>
      <c r="G41" s="1254"/>
      <c r="H41" s="1255"/>
      <c r="I41" s="103">
        <v>6621</v>
      </c>
      <c r="J41" s="104">
        <v>6379</v>
      </c>
      <c r="K41" s="104">
        <v>6568</v>
      </c>
      <c r="L41" s="104">
        <v>6620</v>
      </c>
      <c r="M41" s="105">
        <v>6327</v>
      </c>
    </row>
    <row r="42" spans="2:13" ht="27.75" customHeight="1" x14ac:dyDescent="0.15">
      <c r="B42" s="1242"/>
      <c r="C42" s="1243"/>
      <c r="D42" s="106"/>
      <c r="E42" s="1246" t="s">
        <v>32</v>
      </c>
      <c r="F42" s="1246"/>
      <c r="G42" s="1246"/>
      <c r="H42" s="1247"/>
      <c r="I42" s="107">
        <v>1285</v>
      </c>
      <c r="J42" s="108">
        <v>1107</v>
      </c>
      <c r="K42" s="108">
        <v>898</v>
      </c>
      <c r="L42" s="108">
        <v>631</v>
      </c>
      <c r="M42" s="109">
        <v>462</v>
      </c>
    </row>
    <row r="43" spans="2:13" ht="27.75" customHeight="1" x14ac:dyDescent="0.15">
      <c r="B43" s="1242"/>
      <c r="C43" s="1243"/>
      <c r="D43" s="106"/>
      <c r="E43" s="1246" t="s">
        <v>33</v>
      </c>
      <c r="F43" s="1246"/>
      <c r="G43" s="1246"/>
      <c r="H43" s="1247"/>
      <c r="I43" s="107">
        <v>1420</v>
      </c>
      <c r="J43" s="108">
        <v>1147</v>
      </c>
      <c r="K43" s="108">
        <v>900</v>
      </c>
      <c r="L43" s="108">
        <v>590</v>
      </c>
      <c r="M43" s="109">
        <v>587</v>
      </c>
    </row>
    <row r="44" spans="2:13" ht="27.75" customHeight="1" x14ac:dyDescent="0.15">
      <c r="B44" s="1242"/>
      <c r="C44" s="1243"/>
      <c r="D44" s="106"/>
      <c r="E44" s="1246" t="s">
        <v>34</v>
      </c>
      <c r="F44" s="1246"/>
      <c r="G44" s="1246"/>
      <c r="H44" s="1247"/>
      <c r="I44" s="107">
        <v>727</v>
      </c>
      <c r="J44" s="108">
        <v>647</v>
      </c>
      <c r="K44" s="108">
        <v>556</v>
      </c>
      <c r="L44" s="108">
        <v>492</v>
      </c>
      <c r="M44" s="109">
        <v>492</v>
      </c>
    </row>
    <row r="45" spans="2:13" ht="27.75" customHeight="1" x14ac:dyDescent="0.15">
      <c r="B45" s="1242"/>
      <c r="C45" s="1243"/>
      <c r="D45" s="106"/>
      <c r="E45" s="1246" t="s">
        <v>35</v>
      </c>
      <c r="F45" s="1246"/>
      <c r="G45" s="1246"/>
      <c r="H45" s="1247"/>
      <c r="I45" s="107">
        <v>475</v>
      </c>
      <c r="J45" s="108">
        <v>336</v>
      </c>
      <c r="K45" s="108">
        <v>319</v>
      </c>
      <c r="L45" s="108">
        <v>279</v>
      </c>
      <c r="M45" s="109">
        <v>162</v>
      </c>
    </row>
    <row r="46" spans="2:13" ht="27.75" customHeight="1" x14ac:dyDescent="0.15">
      <c r="B46" s="1242"/>
      <c r="C46" s="1243"/>
      <c r="D46" s="110"/>
      <c r="E46" s="1246" t="s">
        <v>36</v>
      </c>
      <c r="F46" s="1246"/>
      <c r="G46" s="1246"/>
      <c r="H46" s="1247"/>
      <c r="I46" s="107" t="s">
        <v>516</v>
      </c>
      <c r="J46" s="108" t="s">
        <v>516</v>
      </c>
      <c r="K46" s="108" t="s">
        <v>516</v>
      </c>
      <c r="L46" s="108" t="s">
        <v>516</v>
      </c>
      <c r="M46" s="109" t="s">
        <v>516</v>
      </c>
    </row>
    <row r="47" spans="2:13" ht="27.75" customHeight="1" x14ac:dyDescent="0.15">
      <c r="B47" s="1242"/>
      <c r="C47" s="1243"/>
      <c r="D47" s="111"/>
      <c r="E47" s="1256" t="s">
        <v>37</v>
      </c>
      <c r="F47" s="1257"/>
      <c r="G47" s="1257"/>
      <c r="H47" s="1258"/>
      <c r="I47" s="107" t="s">
        <v>516</v>
      </c>
      <c r="J47" s="108" t="s">
        <v>516</v>
      </c>
      <c r="K47" s="108" t="s">
        <v>516</v>
      </c>
      <c r="L47" s="108" t="s">
        <v>516</v>
      </c>
      <c r="M47" s="109" t="s">
        <v>516</v>
      </c>
    </row>
    <row r="48" spans="2:13" ht="27.75" customHeight="1" x14ac:dyDescent="0.15">
      <c r="B48" s="1242"/>
      <c r="C48" s="1243"/>
      <c r="D48" s="106"/>
      <c r="E48" s="1246" t="s">
        <v>38</v>
      </c>
      <c r="F48" s="1246"/>
      <c r="G48" s="1246"/>
      <c r="H48" s="1247"/>
      <c r="I48" s="107" t="s">
        <v>516</v>
      </c>
      <c r="J48" s="108" t="s">
        <v>516</v>
      </c>
      <c r="K48" s="108" t="s">
        <v>516</v>
      </c>
      <c r="L48" s="108" t="s">
        <v>516</v>
      </c>
      <c r="M48" s="109" t="s">
        <v>516</v>
      </c>
    </row>
    <row r="49" spans="2:13" ht="27.75" customHeight="1" x14ac:dyDescent="0.15">
      <c r="B49" s="1244"/>
      <c r="C49" s="1245"/>
      <c r="D49" s="106"/>
      <c r="E49" s="1246" t="s">
        <v>39</v>
      </c>
      <c r="F49" s="1246"/>
      <c r="G49" s="1246"/>
      <c r="H49" s="1247"/>
      <c r="I49" s="107" t="s">
        <v>516</v>
      </c>
      <c r="J49" s="108" t="s">
        <v>516</v>
      </c>
      <c r="K49" s="108" t="s">
        <v>516</v>
      </c>
      <c r="L49" s="108" t="s">
        <v>516</v>
      </c>
      <c r="M49" s="109" t="s">
        <v>516</v>
      </c>
    </row>
    <row r="50" spans="2:13" ht="27.75" customHeight="1" x14ac:dyDescent="0.15">
      <c r="B50" s="1240" t="s">
        <v>40</v>
      </c>
      <c r="C50" s="1241"/>
      <c r="D50" s="112"/>
      <c r="E50" s="1246" t="s">
        <v>41</v>
      </c>
      <c r="F50" s="1246"/>
      <c r="G50" s="1246"/>
      <c r="H50" s="1247"/>
      <c r="I50" s="107">
        <v>7161</v>
      </c>
      <c r="J50" s="108">
        <v>6603</v>
      </c>
      <c r="K50" s="108">
        <v>8204</v>
      </c>
      <c r="L50" s="108">
        <v>7919</v>
      </c>
      <c r="M50" s="109">
        <v>8191</v>
      </c>
    </row>
    <row r="51" spans="2:13" ht="27.75" customHeight="1" x14ac:dyDescent="0.15">
      <c r="B51" s="1242"/>
      <c r="C51" s="1243"/>
      <c r="D51" s="106"/>
      <c r="E51" s="1246" t="s">
        <v>42</v>
      </c>
      <c r="F51" s="1246"/>
      <c r="G51" s="1246"/>
      <c r="H51" s="1247"/>
      <c r="I51" s="107">
        <v>827</v>
      </c>
      <c r="J51" s="108">
        <v>668</v>
      </c>
      <c r="K51" s="108">
        <v>510</v>
      </c>
      <c r="L51" s="108">
        <v>351</v>
      </c>
      <c r="M51" s="109">
        <v>193</v>
      </c>
    </row>
    <row r="52" spans="2:13" ht="27.75" customHeight="1" x14ac:dyDescent="0.15">
      <c r="B52" s="1244"/>
      <c r="C52" s="1245"/>
      <c r="D52" s="106"/>
      <c r="E52" s="1246" t="s">
        <v>43</v>
      </c>
      <c r="F52" s="1246"/>
      <c r="G52" s="1246"/>
      <c r="H52" s="1247"/>
      <c r="I52" s="107">
        <v>6932</v>
      </c>
      <c r="J52" s="108">
        <v>7098</v>
      </c>
      <c r="K52" s="108">
        <v>7382</v>
      </c>
      <c r="L52" s="108">
        <v>7731</v>
      </c>
      <c r="M52" s="109">
        <v>7764</v>
      </c>
    </row>
    <row r="53" spans="2:13" ht="27.75" customHeight="1" thickBot="1" x14ac:dyDescent="0.2">
      <c r="B53" s="1248" t="s">
        <v>44</v>
      </c>
      <c r="C53" s="1249"/>
      <c r="D53" s="113"/>
      <c r="E53" s="1250" t="s">
        <v>45</v>
      </c>
      <c r="F53" s="1250"/>
      <c r="G53" s="1250"/>
      <c r="H53" s="1251"/>
      <c r="I53" s="114">
        <v>-4393</v>
      </c>
      <c r="J53" s="115">
        <v>-4754</v>
      </c>
      <c r="K53" s="115">
        <v>-6857</v>
      </c>
      <c r="L53" s="115">
        <v>-7390</v>
      </c>
      <c r="M53" s="116">
        <v>-8119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dpeq3qmpj9WU4CidS/worn5V5XgoD8y8brMjbouqhi6unfyyrmzYol2OjQLWI2h/eH7WI+z0WGZfvo6x57RVw==" saltValue="4qgmgT+rI9EaLt4qLi476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1"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7" t="s">
        <v>48</v>
      </c>
      <c r="D55" s="1267"/>
      <c r="E55" s="1268"/>
      <c r="F55" s="128">
        <v>3127</v>
      </c>
      <c r="G55" s="128">
        <v>3714</v>
      </c>
      <c r="H55" s="129">
        <v>3981</v>
      </c>
    </row>
    <row r="56" spans="2:8" ht="52.5" customHeight="1" x14ac:dyDescent="0.15">
      <c r="B56" s="130"/>
      <c r="C56" s="1269" t="s">
        <v>49</v>
      </c>
      <c r="D56" s="1269"/>
      <c r="E56" s="1270"/>
      <c r="F56" s="131">
        <v>183</v>
      </c>
      <c r="G56" s="131">
        <v>184</v>
      </c>
      <c r="H56" s="132">
        <v>185</v>
      </c>
    </row>
    <row r="57" spans="2:8" ht="53.25" customHeight="1" x14ac:dyDescent="0.15">
      <c r="B57" s="130"/>
      <c r="C57" s="1271" t="s">
        <v>50</v>
      </c>
      <c r="D57" s="1271"/>
      <c r="E57" s="1272"/>
      <c r="F57" s="133">
        <v>6284</v>
      </c>
      <c r="G57" s="133">
        <v>5495</v>
      </c>
      <c r="H57" s="134">
        <v>5520</v>
      </c>
    </row>
    <row r="58" spans="2:8" ht="45.75" customHeight="1" x14ac:dyDescent="0.15">
      <c r="B58" s="135"/>
      <c r="C58" s="1259" t="s">
        <v>51</v>
      </c>
      <c r="D58" s="1260"/>
      <c r="E58" s="1261"/>
      <c r="F58" s="136"/>
      <c r="G58" s="136"/>
      <c r="H58" s="137"/>
    </row>
    <row r="59" spans="2:8" ht="45.75" customHeight="1" x14ac:dyDescent="0.15">
      <c r="B59" s="135"/>
      <c r="C59" s="1259" t="s">
        <v>51</v>
      </c>
      <c r="D59" s="1260"/>
      <c r="E59" s="1261"/>
      <c r="F59" s="136"/>
      <c r="G59" s="136"/>
      <c r="H59" s="137"/>
    </row>
    <row r="60" spans="2:8" ht="45.75" customHeight="1" x14ac:dyDescent="0.15">
      <c r="B60" s="135"/>
      <c r="C60" s="1259" t="s">
        <v>51</v>
      </c>
      <c r="D60" s="1260"/>
      <c r="E60" s="1261"/>
      <c r="F60" s="136"/>
      <c r="G60" s="136"/>
      <c r="H60" s="137"/>
    </row>
    <row r="61" spans="2:8" ht="45.75" customHeight="1" x14ac:dyDescent="0.15">
      <c r="B61" s="135"/>
      <c r="C61" s="1259" t="s">
        <v>51</v>
      </c>
      <c r="D61" s="1260"/>
      <c r="E61" s="1261"/>
      <c r="F61" s="136"/>
      <c r="G61" s="136"/>
      <c r="H61" s="137"/>
    </row>
    <row r="62" spans="2:8" ht="45.75" customHeight="1" thickBot="1" x14ac:dyDescent="0.2">
      <c r="B62" s="138"/>
      <c r="C62" s="1262" t="s">
        <v>51</v>
      </c>
      <c r="D62" s="1263"/>
      <c r="E62" s="1264"/>
      <c r="F62" s="139"/>
      <c r="G62" s="139"/>
      <c r="H62" s="140"/>
    </row>
    <row r="63" spans="2:8" ht="52.5" customHeight="1" thickBot="1" x14ac:dyDescent="0.2">
      <c r="B63" s="141"/>
      <c r="C63" s="1265" t="s">
        <v>52</v>
      </c>
      <c r="D63" s="1265"/>
      <c r="E63" s="1266"/>
      <c r="F63" s="142">
        <v>9594</v>
      </c>
      <c r="G63" s="142">
        <v>9393</v>
      </c>
      <c r="H63" s="143">
        <v>9686</v>
      </c>
    </row>
    <row r="64" spans="2:8" ht="15" customHeight="1" x14ac:dyDescent="0.15"/>
  </sheetData>
  <sheetProtection algorithmName="SHA-512" hashValue="qMzKyj4bwz7zPBpPkRV9Sx18vW0DHBRBvRyj3HwjejjXM9bkXxbJDIk7EjoycvnhPkfO2GNJ9i5Gk7kt4BMWQA==" saltValue="rjtY3dU+dhUWUCWqwacD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53</v>
      </c>
      <c r="E2" s="155"/>
      <c r="F2" s="156" t="s">
        <v>554</v>
      </c>
      <c r="G2" s="157"/>
      <c r="H2" s="158"/>
    </row>
    <row r="3" spans="1:8" x14ac:dyDescent="0.15">
      <c r="A3" s="154" t="s">
        <v>547</v>
      </c>
      <c r="B3" s="159"/>
      <c r="C3" s="160"/>
      <c r="D3" s="161">
        <v>131944</v>
      </c>
      <c r="E3" s="162"/>
      <c r="F3" s="163">
        <v>47738</v>
      </c>
      <c r="G3" s="164"/>
      <c r="H3" s="165"/>
    </row>
    <row r="4" spans="1:8" x14ac:dyDescent="0.15">
      <c r="A4" s="166"/>
      <c r="B4" s="167"/>
      <c r="C4" s="168"/>
      <c r="D4" s="169">
        <v>29038</v>
      </c>
      <c r="E4" s="170"/>
      <c r="F4" s="171">
        <v>24937</v>
      </c>
      <c r="G4" s="172"/>
      <c r="H4" s="173"/>
    </row>
    <row r="5" spans="1:8" x14ac:dyDescent="0.15">
      <c r="A5" s="154" t="s">
        <v>549</v>
      </c>
      <c r="B5" s="159"/>
      <c r="C5" s="160"/>
      <c r="D5" s="161">
        <v>86098</v>
      </c>
      <c r="E5" s="162"/>
      <c r="F5" s="163">
        <v>52191</v>
      </c>
      <c r="G5" s="164"/>
      <c r="H5" s="165"/>
    </row>
    <row r="6" spans="1:8" x14ac:dyDescent="0.15">
      <c r="A6" s="166"/>
      <c r="B6" s="167"/>
      <c r="C6" s="168"/>
      <c r="D6" s="169">
        <v>26556</v>
      </c>
      <c r="E6" s="170"/>
      <c r="F6" s="171">
        <v>24843</v>
      </c>
      <c r="G6" s="172"/>
      <c r="H6" s="173"/>
    </row>
    <row r="7" spans="1:8" x14ac:dyDescent="0.15">
      <c r="A7" s="154" t="s">
        <v>550</v>
      </c>
      <c r="B7" s="159"/>
      <c r="C7" s="160"/>
      <c r="D7" s="161">
        <v>73625</v>
      </c>
      <c r="E7" s="162"/>
      <c r="F7" s="163">
        <v>47387</v>
      </c>
      <c r="G7" s="164"/>
      <c r="H7" s="165"/>
    </row>
    <row r="8" spans="1:8" x14ac:dyDescent="0.15">
      <c r="A8" s="166"/>
      <c r="B8" s="167"/>
      <c r="C8" s="168"/>
      <c r="D8" s="169">
        <v>39627</v>
      </c>
      <c r="E8" s="170"/>
      <c r="F8" s="171">
        <v>24928</v>
      </c>
      <c r="G8" s="172"/>
      <c r="H8" s="173"/>
    </row>
    <row r="9" spans="1:8" x14ac:dyDescent="0.15">
      <c r="A9" s="154" t="s">
        <v>551</v>
      </c>
      <c r="B9" s="159"/>
      <c r="C9" s="160"/>
      <c r="D9" s="161">
        <v>107467</v>
      </c>
      <c r="E9" s="162"/>
      <c r="F9" s="163">
        <v>51264</v>
      </c>
      <c r="G9" s="164"/>
      <c r="H9" s="165"/>
    </row>
    <row r="10" spans="1:8" x14ac:dyDescent="0.15">
      <c r="A10" s="166"/>
      <c r="B10" s="167"/>
      <c r="C10" s="168"/>
      <c r="D10" s="169">
        <v>43752</v>
      </c>
      <c r="E10" s="170"/>
      <c r="F10" s="171">
        <v>26040</v>
      </c>
      <c r="G10" s="172"/>
      <c r="H10" s="173"/>
    </row>
    <row r="11" spans="1:8" x14ac:dyDescent="0.15">
      <c r="A11" s="154" t="s">
        <v>552</v>
      </c>
      <c r="B11" s="159"/>
      <c r="C11" s="160"/>
      <c r="D11" s="161">
        <v>85606</v>
      </c>
      <c r="E11" s="162"/>
      <c r="F11" s="163">
        <v>52068</v>
      </c>
      <c r="G11" s="164"/>
      <c r="H11" s="165"/>
    </row>
    <row r="12" spans="1:8" x14ac:dyDescent="0.15">
      <c r="A12" s="166"/>
      <c r="B12" s="167"/>
      <c r="C12" s="174"/>
      <c r="D12" s="169">
        <v>26393</v>
      </c>
      <c r="E12" s="170"/>
      <c r="F12" s="171">
        <v>26936</v>
      </c>
      <c r="G12" s="172"/>
      <c r="H12" s="173"/>
    </row>
    <row r="13" spans="1:8" x14ac:dyDescent="0.15">
      <c r="A13" s="154"/>
      <c r="B13" s="159"/>
      <c r="C13" s="175"/>
      <c r="D13" s="176">
        <v>96948</v>
      </c>
      <c r="E13" s="177"/>
      <c r="F13" s="178">
        <v>50130</v>
      </c>
      <c r="G13" s="179"/>
      <c r="H13" s="165"/>
    </row>
    <row r="14" spans="1:8" x14ac:dyDescent="0.15">
      <c r="A14" s="166"/>
      <c r="B14" s="167"/>
      <c r="C14" s="168"/>
      <c r="D14" s="169">
        <v>33073</v>
      </c>
      <c r="E14" s="170"/>
      <c r="F14" s="171">
        <v>25537</v>
      </c>
      <c r="G14" s="172"/>
      <c r="H14" s="173"/>
    </row>
    <row r="17" spans="1:11" x14ac:dyDescent="0.15">
      <c r="A17" s="150" t="s">
        <v>54</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55</v>
      </c>
      <c r="B19" s="180">
        <f>ROUND(VALUE(SUBSTITUTE(実質収支比率等に係る経年分析!F$48,"▲","-")),2)</f>
        <v>2.84</v>
      </c>
      <c r="C19" s="180">
        <f>ROUND(VALUE(SUBSTITUTE(実質収支比率等に係る経年分析!G$48,"▲","-")),2)</f>
        <v>5.57</v>
      </c>
      <c r="D19" s="180">
        <f>ROUND(VALUE(SUBSTITUTE(実質収支比率等に係る経年分析!H$48,"▲","-")),2)</f>
        <v>7.02</v>
      </c>
      <c r="E19" s="180">
        <f>ROUND(VALUE(SUBSTITUTE(実質収支比率等に係る経年分析!I$48,"▲","-")),2)</f>
        <v>8.89</v>
      </c>
      <c r="F19" s="180">
        <f>ROUND(VALUE(SUBSTITUTE(実質収支比率等に係る経年分析!J$48,"▲","-")),2)</f>
        <v>9.56</v>
      </c>
    </row>
    <row r="20" spans="1:11" x14ac:dyDescent="0.15">
      <c r="A20" s="180" t="s">
        <v>56</v>
      </c>
      <c r="B20" s="180">
        <f>ROUND(VALUE(SUBSTITUTE(実質収支比率等に係る経年分析!F$47,"▲","-")),2)</f>
        <v>33.53</v>
      </c>
      <c r="C20" s="180">
        <f>ROUND(VALUE(SUBSTITUTE(実質収支比率等に係る経年分析!G$47,"▲","-")),2)</f>
        <v>35.520000000000003</v>
      </c>
      <c r="D20" s="180">
        <f>ROUND(VALUE(SUBSTITUTE(実質収支比率等に係る経年分析!H$47,"▲","-")),2)</f>
        <v>43.68</v>
      </c>
      <c r="E20" s="180">
        <f>ROUND(VALUE(SUBSTITUTE(実質収支比率等に係る経年分析!I$47,"▲","-")),2)</f>
        <v>51.75</v>
      </c>
      <c r="F20" s="180">
        <f>ROUND(VALUE(SUBSTITUTE(実質収支比率等に係る経年分析!J$47,"▲","-")),2)</f>
        <v>52.94</v>
      </c>
    </row>
    <row r="21" spans="1:11" x14ac:dyDescent="0.15">
      <c r="A21" s="180" t="s">
        <v>57</v>
      </c>
      <c r="B21" s="180">
        <f>IF(ISNUMBER(VALUE(SUBSTITUTE(実質収支比率等に係る経年分析!F$49,"▲","-"))),ROUND(VALUE(SUBSTITUTE(実質収支比率等に係る経年分析!F$49,"▲","-")),2),NA())</f>
        <v>-6.59</v>
      </c>
      <c r="C21" s="180">
        <f>IF(ISNUMBER(VALUE(SUBSTITUTE(実質収支比率等に係る経年分析!G$49,"▲","-"))),ROUND(VALUE(SUBSTITUTE(実質収支比率等に係る経年分析!G$49,"▲","-")),2),NA())</f>
        <v>4.95</v>
      </c>
      <c r="D21" s="180">
        <f>IF(ISNUMBER(VALUE(SUBSTITUTE(実質収支比率等に係る経年分析!H$49,"▲","-"))),ROUND(VALUE(SUBSTITUTE(実質収支比率等に係る経年分析!H$49,"▲","-")),2),NA())</f>
        <v>10.55</v>
      </c>
      <c r="E21" s="180">
        <f>IF(ISNUMBER(VALUE(SUBSTITUTE(実質収支比率等に係る経年分析!I$49,"▲","-"))),ROUND(VALUE(SUBSTITUTE(実質収支比率等に係る経年分析!I$49,"▲","-")),2),NA())</f>
        <v>10.08</v>
      </c>
      <c r="F21" s="180">
        <f>IF(ISNUMBER(VALUE(SUBSTITUTE(実質収支比率等に係る経年分析!J$49,"▲","-"))),ROUND(VALUE(SUBSTITUTE(実質収支比率等に係る経年分析!J$49,"▲","-")),2),NA())</f>
        <v>4.62</v>
      </c>
    </row>
    <row r="24" spans="1:11" x14ac:dyDescent="0.15">
      <c r="A24" s="150" t="s">
        <v>58</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59</v>
      </c>
      <c r="C26" s="181" t="s">
        <v>60</v>
      </c>
      <c r="D26" s="181" t="s">
        <v>59</v>
      </c>
      <c r="E26" s="181" t="s">
        <v>60</v>
      </c>
      <c r="F26" s="181" t="s">
        <v>59</v>
      </c>
      <c r="G26" s="181" t="s">
        <v>60</v>
      </c>
      <c r="H26" s="181" t="s">
        <v>59</v>
      </c>
      <c r="I26" s="181" t="s">
        <v>60</v>
      </c>
      <c r="J26" s="181" t="s">
        <v>59</v>
      </c>
      <c r="K26" s="181" t="s">
        <v>60</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2.75</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5.22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0.75</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1.84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3.34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3.57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2.89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5.79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7.24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9.0500000000000007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9.86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34.979999999999997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36.06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35.74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36.97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35.619999999999997</v>
      </c>
    </row>
    <row r="39" spans="1:16" x14ac:dyDescent="0.15">
      <c r="A39" s="150" t="s">
        <v>61</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x14ac:dyDescent="0.15">
      <c r="A42" s="182" t="s">
        <v>64</v>
      </c>
      <c r="B42" s="182"/>
      <c r="C42" s="182"/>
      <c r="D42" s="182">
        <f>'実質公債費比率（分子）の構造'!K$52</f>
        <v>722</v>
      </c>
      <c r="E42" s="182"/>
      <c r="F42" s="182"/>
      <c r="G42" s="182">
        <f>'実質公債費比率（分子）の構造'!L$52</f>
        <v>732</v>
      </c>
      <c r="H42" s="182"/>
      <c r="I42" s="182"/>
      <c r="J42" s="182">
        <f>'実質公債費比率（分子）の構造'!M$52</f>
        <v>739</v>
      </c>
      <c r="K42" s="182"/>
      <c r="L42" s="182"/>
      <c r="M42" s="182">
        <f>'実質公債費比率（分子）の構造'!N$52</f>
        <v>735</v>
      </c>
      <c r="N42" s="182"/>
      <c r="O42" s="182"/>
      <c r="P42" s="182">
        <f>'実質公債費比率（分子）の構造'!O$52</f>
        <v>744</v>
      </c>
    </row>
    <row r="43" spans="1:16" x14ac:dyDescent="0.15">
      <c r="A43" s="182" t="s">
        <v>65</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66</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67</v>
      </c>
      <c r="B45" s="182">
        <f>'実質公債費比率（分子）の構造'!K$49</f>
        <v>112</v>
      </c>
      <c r="C45" s="182"/>
      <c r="D45" s="182"/>
      <c r="E45" s="182">
        <f>'実質公債費比率（分子）の構造'!L$49</f>
        <v>108</v>
      </c>
      <c r="F45" s="182"/>
      <c r="G45" s="182"/>
      <c r="H45" s="182">
        <f>'実質公債費比率（分子）の構造'!M$49</f>
        <v>115</v>
      </c>
      <c r="I45" s="182"/>
      <c r="J45" s="182"/>
      <c r="K45" s="182">
        <f>'実質公債費比率（分子）の構造'!N$49</f>
        <v>126</v>
      </c>
      <c r="L45" s="182"/>
      <c r="M45" s="182"/>
      <c r="N45" s="182">
        <f>'実質公債費比率（分子）の構造'!O$49</f>
        <v>135</v>
      </c>
      <c r="O45" s="182"/>
      <c r="P45" s="182"/>
    </row>
    <row r="46" spans="1:16" x14ac:dyDescent="0.15">
      <c r="A46" s="182" t="s">
        <v>68</v>
      </c>
      <c r="B46" s="182">
        <f>'実質公債費比率（分子）の構造'!K$48</f>
        <v>95</v>
      </c>
      <c r="C46" s="182"/>
      <c r="D46" s="182"/>
      <c r="E46" s="182">
        <f>'実質公債費比率（分子）の構造'!L$48</f>
        <v>35</v>
      </c>
      <c r="F46" s="182"/>
      <c r="G46" s="182"/>
      <c r="H46" s="182">
        <f>'実質公債費比率（分子）の構造'!M$48</f>
        <v>49</v>
      </c>
      <c r="I46" s="182"/>
      <c r="J46" s="182"/>
      <c r="K46" s="182">
        <f>'実質公債費比率（分子）の構造'!N$48</f>
        <v>69</v>
      </c>
      <c r="L46" s="182"/>
      <c r="M46" s="182"/>
      <c r="N46" s="182">
        <f>'実質公債費比率（分子）の構造'!O$48</f>
        <v>44</v>
      </c>
      <c r="O46" s="182"/>
      <c r="P46" s="182"/>
    </row>
    <row r="47" spans="1:16" x14ac:dyDescent="0.15">
      <c r="A47" s="182" t="s">
        <v>69</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70</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71</v>
      </c>
      <c r="B49" s="182">
        <f>'実質公債費比率（分子）の構造'!K$45</f>
        <v>806</v>
      </c>
      <c r="C49" s="182"/>
      <c r="D49" s="182"/>
      <c r="E49" s="182">
        <f>'実質公債費比率（分子）の構造'!L$45</f>
        <v>783</v>
      </c>
      <c r="F49" s="182"/>
      <c r="G49" s="182"/>
      <c r="H49" s="182">
        <f>'実質公債費比率（分子）の構造'!M$45</f>
        <v>776</v>
      </c>
      <c r="I49" s="182"/>
      <c r="J49" s="182"/>
      <c r="K49" s="182">
        <f>'実質公債費比率（分子）の構造'!N$45</f>
        <v>818</v>
      </c>
      <c r="L49" s="182"/>
      <c r="M49" s="182"/>
      <c r="N49" s="182">
        <f>'実質公債費比率（分子）の構造'!O$45</f>
        <v>874</v>
      </c>
      <c r="O49" s="182"/>
      <c r="P49" s="182"/>
    </row>
    <row r="50" spans="1:16" x14ac:dyDescent="0.15">
      <c r="A50" s="182" t="s">
        <v>72</v>
      </c>
      <c r="B50" s="182" t="e">
        <f>NA()</f>
        <v>#N/A</v>
      </c>
      <c r="C50" s="182">
        <f>IF(ISNUMBER('実質公債費比率（分子）の構造'!K$53),'実質公債費比率（分子）の構造'!K$53,NA())</f>
        <v>291</v>
      </c>
      <c r="D50" s="182" t="e">
        <f>NA()</f>
        <v>#N/A</v>
      </c>
      <c r="E50" s="182" t="e">
        <f>NA()</f>
        <v>#N/A</v>
      </c>
      <c r="F50" s="182">
        <f>IF(ISNUMBER('実質公債費比率（分子）の構造'!L$53),'実質公債費比率（分子）の構造'!L$53,NA())</f>
        <v>194</v>
      </c>
      <c r="G50" s="182" t="e">
        <f>NA()</f>
        <v>#N/A</v>
      </c>
      <c r="H50" s="182" t="e">
        <f>NA()</f>
        <v>#N/A</v>
      </c>
      <c r="I50" s="182">
        <f>IF(ISNUMBER('実質公債費比率（分子）の構造'!M$53),'実質公債費比率（分子）の構造'!M$53,NA())</f>
        <v>201</v>
      </c>
      <c r="J50" s="182" t="e">
        <f>NA()</f>
        <v>#N/A</v>
      </c>
      <c r="K50" s="182" t="e">
        <f>NA()</f>
        <v>#N/A</v>
      </c>
      <c r="L50" s="182">
        <f>IF(ISNUMBER('実質公債費比率（分子）の構造'!N$53),'実質公債費比率（分子）の構造'!N$53,NA())</f>
        <v>278</v>
      </c>
      <c r="M50" s="182" t="e">
        <f>NA()</f>
        <v>#N/A</v>
      </c>
      <c r="N50" s="182" t="e">
        <f>NA()</f>
        <v>#N/A</v>
      </c>
      <c r="O50" s="182">
        <f>IF(ISNUMBER('実質公債費比率（分子）の構造'!O$53),'実質公債費比率（分子）の構造'!O$53,NA())</f>
        <v>309</v>
      </c>
      <c r="P50" s="182" t="e">
        <f>NA()</f>
        <v>#N/A</v>
      </c>
    </row>
    <row r="53" spans="1:16" x14ac:dyDescent="0.15">
      <c r="A53" s="150" t="s">
        <v>73</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74</v>
      </c>
      <c r="C55" s="181"/>
      <c r="D55" s="181" t="s">
        <v>75</v>
      </c>
      <c r="E55" s="181" t="s">
        <v>74</v>
      </c>
      <c r="F55" s="181"/>
      <c r="G55" s="181" t="s">
        <v>75</v>
      </c>
      <c r="H55" s="181" t="s">
        <v>74</v>
      </c>
      <c r="I55" s="181"/>
      <c r="J55" s="181" t="s">
        <v>75</v>
      </c>
      <c r="K55" s="181" t="s">
        <v>74</v>
      </c>
      <c r="L55" s="181"/>
      <c r="M55" s="181" t="s">
        <v>75</v>
      </c>
      <c r="N55" s="181" t="s">
        <v>74</v>
      </c>
      <c r="O55" s="181"/>
      <c r="P55" s="181" t="s">
        <v>75</v>
      </c>
    </row>
    <row r="56" spans="1:16" x14ac:dyDescent="0.15">
      <c r="A56" s="181" t="s">
        <v>43</v>
      </c>
      <c r="B56" s="181"/>
      <c r="C56" s="181"/>
      <c r="D56" s="181">
        <f>'将来負担比率（分子）の構造'!I$52</f>
        <v>6932</v>
      </c>
      <c r="E56" s="181"/>
      <c r="F56" s="181"/>
      <c r="G56" s="181">
        <f>'将来負担比率（分子）の構造'!J$52</f>
        <v>7098</v>
      </c>
      <c r="H56" s="181"/>
      <c r="I56" s="181"/>
      <c r="J56" s="181">
        <f>'将来負担比率（分子）の構造'!K$52</f>
        <v>7382</v>
      </c>
      <c r="K56" s="181"/>
      <c r="L56" s="181"/>
      <c r="M56" s="181">
        <f>'将来負担比率（分子）の構造'!L$52</f>
        <v>7731</v>
      </c>
      <c r="N56" s="181"/>
      <c r="O56" s="181"/>
      <c r="P56" s="181">
        <f>'将来負担比率（分子）の構造'!M$52</f>
        <v>7764</v>
      </c>
    </row>
    <row r="57" spans="1:16" x14ac:dyDescent="0.15">
      <c r="A57" s="181" t="s">
        <v>42</v>
      </c>
      <c r="B57" s="181"/>
      <c r="C57" s="181"/>
      <c r="D57" s="181">
        <f>'将来負担比率（分子）の構造'!I$51</f>
        <v>827</v>
      </c>
      <c r="E57" s="181"/>
      <c r="F57" s="181"/>
      <c r="G57" s="181">
        <f>'将来負担比率（分子）の構造'!J$51</f>
        <v>668</v>
      </c>
      <c r="H57" s="181"/>
      <c r="I57" s="181"/>
      <c r="J57" s="181">
        <f>'将来負担比率（分子）の構造'!K$51</f>
        <v>510</v>
      </c>
      <c r="K57" s="181"/>
      <c r="L57" s="181"/>
      <c r="M57" s="181">
        <f>'将来負担比率（分子）の構造'!L$51</f>
        <v>351</v>
      </c>
      <c r="N57" s="181"/>
      <c r="O57" s="181"/>
      <c r="P57" s="181">
        <f>'将来負担比率（分子）の構造'!M$51</f>
        <v>193</v>
      </c>
    </row>
    <row r="58" spans="1:16" x14ac:dyDescent="0.15">
      <c r="A58" s="181" t="s">
        <v>41</v>
      </c>
      <c r="B58" s="181"/>
      <c r="C58" s="181"/>
      <c r="D58" s="181">
        <f>'将来負担比率（分子）の構造'!I$50</f>
        <v>7161</v>
      </c>
      <c r="E58" s="181"/>
      <c r="F58" s="181"/>
      <c r="G58" s="181">
        <f>'将来負担比率（分子）の構造'!J$50</f>
        <v>6603</v>
      </c>
      <c r="H58" s="181"/>
      <c r="I58" s="181"/>
      <c r="J58" s="181">
        <f>'将来負担比率（分子）の構造'!K$50</f>
        <v>8204</v>
      </c>
      <c r="K58" s="181"/>
      <c r="L58" s="181"/>
      <c r="M58" s="181">
        <f>'将来負担比率（分子）の構造'!L$50</f>
        <v>7919</v>
      </c>
      <c r="N58" s="181"/>
      <c r="O58" s="181"/>
      <c r="P58" s="181">
        <f>'将来負担比率（分子）の構造'!M$50</f>
        <v>8191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475</v>
      </c>
      <c r="C62" s="181"/>
      <c r="D62" s="181"/>
      <c r="E62" s="181">
        <f>'将来負担比率（分子）の構造'!J$45</f>
        <v>336</v>
      </c>
      <c r="F62" s="181"/>
      <c r="G62" s="181"/>
      <c r="H62" s="181">
        <f>'将来負担比率（分子）の構造'!K$45</f>
        <v>319</v>
      </c>
      <c r="I62" s="181"/>
      <c r="J62" s="181"/>
      <c r="K62" s="181">
        <f>'将来負担比率（分子）の構造'!L$45</f>
        <v>279</v>
      </c>
      <c r="L62" s="181"/>
      <c r="M62" s="181"/>
      <c r="N62" s="181">
        <f>'将来負担比率（分子）の構造'!M$45</f>
        <v>162</v>
      </c>
      <c r="O62" s="181"/>
      <c r="P62" s="181"/>
    </row>
    <row r="63" spans="1:16" x14ac:dyDescent="0.15">
      <c r="A63" s="181" t="s">
        <v>34</v>
      </c>
      <c r="B63" s="181">
        <f>'将来負担比率（分子）の構造'!I$44</f>
        <v>727</v>
      </c>
      <c r="C63" s="181"/>
      <c r="D63" s="181"/>
      <c r="E63" s="181">
        <f>'将来負担比率（分子）の構造'!J$44</f>
        <v>647</v>
      </c>
      <c r="F63" s="181"/>
      <c r="G63" s="181"/>
      <c r="H63" s="181">
        <f>'将来負担比率（分子）の構造'!K$44</f>
        <v>556</v>
      </c>
      <c r="I63" s="181"/>
      <c r="J63" s="181"/>
      <c r="K63" s="181">
        <f>'将来負担比率（分子）の構造'!L$44</f>
        <v>492</v>
      </c>
      <c r="L63" s="181"/>
      <c r="M63" s="181"/>
      <c r="N63" s="181">
        <f>'将来負担比率（分子）の構造'!M$44</f>
        <v>492</v>
      </c>
      <c r="O63" s="181"/>
      <c r="P63" s="181"/>
    </row>
    <row r="64" spans="1:16" x14ac:dyDescent="0.15">
      <c r="A64" s="181" t="s">
        <v>33</v>
      </c>
      <c r="B64" s="181">
        <f>'将来負担比率（分子）の構造'!I$43</f>
        <v>1420</v>
      </c>
      <c r="C64" s="181"/>
      <c r="D64" s="181"/>
      <c r="E64" s="181">
        <f>'将来負担比率（分子）の構造'!J$43</f>
        <v>1147</v>
      </c>
      <c r="F64" s="181"/>
      <c r="G64" s="181"/>
      <c r="H64" s="181">
        <f>'将来負担比率（分子）の構造'!K$43</f>
        <v>900</v>
      </c>
      <c r="I64" s="181"/>
      <c r="J64" s="181"/>
      <c r="K64" s="181">
        <f>'将来負担比率（分子）の構造'!L$43</f>
        <v>590</v>
      </c>
      <c r="L64" s="181"/>
      <c r="M64" s="181"/>
      <c r="N64" s="181">
        <f>'将来負担比率（分子）の構造'!M$43</f>
        <v>587</v>
      </c>
      <c r="O64" s="181"/>
      <c r="P64" s="181"/>
    </row>
    <row r="65" spans="1:16" x14ac:dyDescent="0.15">
      <c r="A65" s="181" t="s">
        <v>32</v>
      </c>
      <c r="B65" s="181">
        <f>'将来負担比率（分子）の構造'!I$42</f>
        <v>1285</v>
      </c>
      <c r="C65" s="181"/>
      <c r="D65" s="181"/>
      <c r="E65" s="181">
        <f>'将来負担比率（分子）の構造'!J$42</f>
        <v>1107</v>
      </c>
      <c r="F65" s="181"/>
      <c r="G65" s="181"/>
      <c r="H65" s="181">
        <f>'将来負担比率（分子）の構造'!K$42</f>
        <v>898</v>
      </c>
      <c r="I65" s="181"/>
      <c r="J65" s="181"/>
      <c r="K65" s="181">
        <f>'将来負担比率（分子）の構造'!L$42</f>
        <v>631</v>
      </c>
      <c r="L65" s="181"/>
      <c r="M65" s="181"/>
      <c r="N65" s="181">
        <f>'将来負担比率（分子）の構造'!M$42</f>
        <v>462</v>
      </c>
      <c r="O65" s="181"/>
      <c r="P65" s="181"/>
    </row>
    <row r="66" spans="1:16" x14ac:dyDescent="0.15">
      <c r="A66" s="181" t="s">
        <v>31</v>
      </c>
      <c r="B66" s="181">
        <f>'将来負担比率（分子）の構造'!I$41</f>
        <v>6621</v>
      </c>
      <c r="C66" s="181"/>
      <c r="D66" s="181"/>
      <c r="E66" s="181">
        <f>'将来負担比率（分子）の構造'!J$41</f>
        <v>6379</v>
      </c>
      <c r="F66" s="181"/>
      <c r="G66" s="181"/>
      <c r="H66" s="181">
        <f>'将来負担比率（分子）の構造'!K$41</f>
        <v>6568</v>
      </c>
      <c r="I66" s="181"/>
      <c r="J66" s="181"/>
      <c r="K66" s="181">
        <f>'将来負担比率（分子）の構造'!L$41</f>
        <v>6620</v>
      </c>
      <c r="L66" s="181"/>
      <c r="M66" s="181"/>
      <c r="N66" s="181">
        <f>'将来負担比率（分子）の構造'!M$41</f>
        <v>6327</v>
      </c>
      <c r="O66" s="181"/>
      <c r="P66" s="181"/>
    </row>
    <row r="67" spans="1:16" x14ac:dyDescent="0.15">
      <c r="A67" s="181" t="s">
        <v>76</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77</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78</v>
      </c>
      <c r="B72" s="185">
        <f>基金残高に係る経年分析!F55</f>
        <v>3127</v>
      </c>
      <c r="C72" s="185">
        <f>基金残高に係る経年分析!G55</f>
        <v>3714</v>
      </c>
      <c r="D72" s="185">
        <f>基金残高に係る経年分析!H55</f>
        <v>3981</v>
      </c>
    </row>
    <row r="73" spans="1:16" x14ac:dyDescent="0.15">
      <c r="A73" s="184" t="s">
        <v>79</v>
      </c>
      <c r="B73" s="185">
        <f>基金残高に係る経年分析!F56</f>
        <v>183</v>
      </c>
      <c r="C73" s="185">
        <f>基金残高に係る経年分析!G56</f>
        <v>184</v>
      </c>
      <c r="D73" s="185">
        <f>基金残高に係る経年分析!H56</f>
        <v>185</v>
      </c>
    </row>
    <row r="74" spans="1:16" x14ac:dyDescent="0.15">
      <c r="A74" s="184" t="s">
        <v>80</v>
      </c>
      <c r="B74" s="185">
        <f>基金残高に係る経年分析!F57</f>
        <v>6284</v>
      </c>
      <c r="C74" s="185">
        <f>基金残高に係る経年分析!G57</f>
        <v>5495</v>
      </c>
      <c r="D74" s="185">
        <f>基金残高に係る経年分析!H57</f>
        <v>5520</v>
      </c>
    </row>
  </sheetData>
  <sheetProtection algorithmName="SHA-512" hashValue="fG2g5hp0kX2T1yJp2uuipn27W2G+dpI86Ul3/5o5AmTR6yKSuTMP0YWqSZAlObgKVyGXBR4XMYTtUDGbA8pXhg==" saltValue="vH+mvKIF95Yy0KLrVvQE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213</v>
      </c>
      <c r="DI1" s="762"/>
      <c r="DJ1" s="762"/>
      <c r="DK1" s="762"/>
      <c r="DL1" s="762"/>
      <c r="DM1" s="762"/>
      <c r="DN1" s="763"/>
      <c r="DO1" s="226"/>
      <c r="DP1" s="761" t="s">
        <v>214</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216</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217</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218</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219</v>
      </c>
      <c r="S4" s="704"/>
      <c r="T4" s="704"/>
      <c r="U4" s="704"/>
      <c r="V4" s="704"/>
      <c r="W4" s="704"/>
      <c r="X4" s="704"/>
      <c r="Y4" s="705"/>
      <c r="Z4" s="703" t="s">
        <v>220</v>
      </c>
      <c r="AA4" s="704"/>
      <c r="AB4" s="704"/>
      <c r="AC4" s="705"/>
      <c r="AD4" s="703" t="s">
        <v>221</v>
      </c>
      <c r="AE4" s="704"/>
      <c r="AF4" s="704"/>
      <c r="AG4" s="704"/>
      <c r="AH4" s="704"/>
      <c r="AI4" s="704"/>
      <c r="AJ4" s="704"/>
      <c r="AK4" s="705"/>
      <c r="AL4" s="703" t="s">
        <v>220</v>
      </c>
      <c r="AM4" s="704"/>
      <c r="AN4" s="704"/>
      <c r="AO4" s="705"/>
      <c r="AP4" s="764" t="s">
        <v>222</v>
      </c>
      <c r="AQ4" s="764"/>
      <c r="AR4" s="764"/>
      <c r="AS4" s="764"/>
      <c r="AT4" s="764"/>
      <c r="AU4" s="764"/>
      <c r="AV4" s="764"/>
      <c r="AW4" s="764"/>
      <c r="AX4" s="764"/>
      <c r="AY4" s="764"/>
      <c r="AZ4" s="764"/>
      <c r="BA4" s="764"/>
      <c r="BB4" s="764"/>
      <c r="BC4" s="764"/>
      <c r="BD4" s="764"/>
      <c r="BE4" s="764"/>
      <c r="BF4" s="764"/>
      <c r="BG4" s="764" t="s">
        <v>223</v>
      </c>
      <c r="BH4" s="764"/>
      <c r="BI4" s="764"/>
      <c r="BJ4" s="764"/>
      <c r="BK4" s="764"/>
      <c r="BL4" s="764"/>
      <c r="BM4" s="764"/>
      <c r="BN4" s="764"/>
      <c r="BO4" s="764" t="s">
        <v>220</v>
      </c>
      <c r="BP4" s="764"/>
      <c r="BQ4" s="764"/>
      <c r="BR4" s="764"/>
      <c r="BS4" s="764" t="s">
        <v>224</v>
      </c>
      <c r="BT4" s="764"/>
      <c r="BU4" s="764"/>
      <c r="BV4" s="764"/>
      <c r="BW4" s="764"/>
      <c r="BX4" s="764"/>
      <c r="BY4" s="764"/>
      <c r="BZ4" s="764"/>
      <c r="CA4" s="764"/>
      <c r="CB4" s="764"/>
      <c r="CD4" s="746" t="s">
        <v>225</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226</v>
      </c>
      <c r="C5" s="711"/>
      <c r="D5" s="711"/>
      <c r="E5" s="711"/>
      <c r="F5" s="711"/>
      <c r="G5" s="711"/>
      <c r="H5" s="711"/>
      <c r="I5" s="711"/>
      <c r="J5" s="711"/>
      <c r="K5" s="711"/>
      <c r="L5" s="711"/>
      <c r="M5" s="711"/>
      <c r="N5" s="711"/>
      <c r="O5" s="711"/>
      <c r="P5" s="711"/>
      <c r="Q5" s="712"/>
      <c r="R5" s="697">
        <v>5536895</v>
      </c>
      <c r="S5" s="698"/>
      <c r="T5" s="698"/>
      <c r="U5" s="698"/>
      <c r="V5" s="698"/>
      <c r="W5" s="698"/>
      <c r="X5" s="698"/>
      <c r="Y5" s="741"/>
      <c r="Z5" s="759">
        <v>28.2</v>
      </c>
      <c r="AA5" s="759"/>
      <c r="AB5" s="759"/>
      <c r="AC5" s="759"/>
      <c r="AD5" s="760">
        <v>5536895</v>
      </c>
      <c r="AE5" s="760"/>
      <c r="AF5" s="760"/>
      <c r="AG5" s="760"/>
      <c r="AH5" s="760"/>
      <c r="AI5" s="760"/>
      <c r="AJ5" s="760"/>
      <c r="AK5" s="760"/>
      <c r="AL5" s="742">
        <v>67</v>
      </c>
      <c r="AM5" s="715"/>
      <c r="AN5" s="715"/>
      <c r="AO5" s="743"/>
      <c r="AP5" s="710" t="s">
        <v>227</v>
      </c>
      <c r="AQ5" s="711"/>
      <c r="AR5" s="711"/>
      <c r="AS5" s="711"/>
      <c r="AT5" s="711"/>
      <c r="AU5" s="711"/>
      <c r="AV5" s="711"/>
      <c r="AW5" s="711"/>
      <c r="AX5" s="711"/>
      <c r="AY5" s="711"/>
      <c r="AZ5" s="711"/>
      <c r="BA5" s="711"/>
      <c r="BB5" s="711"/>
      <c r="BC5" s="711"/>
      <c r="BD5" s="711"/>
      <c r="BE5" s="711"/>
      <c r="BF5" s="712"/>
      <c r="BG5" s="642">
        <v>5524042</v>
      </c>
      <c r="BH5" s="643"/>
      <c r="BI5" s="643"/>
      <c r="BJ5" s="643"/>
      <c r="BK5" s="643"/>
      <c r="BL5" s="643"/>
      <c r="BM5" s="643"/>
      <c r="BN5" s="644"/>
      <c r="BO5" s="675">
        <v>99.8</v>
      </c>
      <c r="BP5" s="675"/>
      <c r="BQ5" s="675"/>
      <c r="BR5" s="675"/>
      <c r="BS5" s="676" t="s">
        <v>129</v>
      </c>
      <c r="BT5" s="676"/>
      <c r="BU5" s="676"/>
      <c r="BV5" s="676"/>
      <c r="BW5" s="676"/>
      <c r="BX5" s="676"/>
      <c r="BY5" s="676"/>
      <c r="BZ5" s="676"/>
      <c r="CA5" s="676"/>
      <c r="CB5" s="730"/>
      <c r="CD5" s="746" t="s">
        <v>222</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220</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x14ac:dyDescent="0.15">
      <c r="B6" s="639" t="s">
        <v>231</v>
      </c>
      <c r="C6" s="640"/>
      <c r="D6" s="640"/>
      <c r="E6" s="640"/>
      <c r="F6" s="640"/>
      <c r="G6" s="640"/>
      <c r="H6" s="640"/>
      <c r="I6" s="640"/>
      <c r="J6" s="640"/>
      <c r="K6" s="640"/>
      <c r="L6" s="640"/>
      <c r="M6" s="640"/>
      <c r="N6" s="640"/>
      <c r="O6" s="640"/>
      <c r="P6" s="640"/>
      <c r="Q6" s="641"/>
      <c r="R6" s="642">
        <v>62007</v>
      </c>
      <c r="S6" s="643"/>
      <c r="T6" s="643"/>
      <c r="U6" s="643"/>
      <c r="V6" s="643"/>
      <c r="W6" s="643"/>
      <c r="X6" s="643"/>
      <c r="Y6" s="644"/>
      <c r="Z6" s="675">
        <v>0.3</v>
      </c>
      <c r="AA6" s="675"/>
      <c r="AB6" s="675"/>
      <c r="AC6" s="675"/>
      <c r="AD6" s="676">
        <v>62007</v>
      </c>
      <c r="AE6" s="676"/>
      <c r="AF6" s="676"/>
      <c r="AG6" s="676"/>
      <c r="AH6" s="676"/>
      <c r="AI6" s="676"/>
      <c r="AJ6" s="676"/>
      <c r="AK6" s="676"/>
      <c r="AL6" s="645">
        <v>0.8</v>
      </c>
      <c r="AM6" s="646"/>
      <c r="AN6" s="646"/>
      <c r="AO6" s="677"/>
      <c r="AP6" s="639" t="s">
        <v>232</v>
      </c>
      <c r="AQ6" s="640"/>
      <c r="AR6" s="640"/>
      <c r="AS6" s="640"/>
      <c r="AT6" s="640"/>
      <c r="AU6" s="640"/>
      <c r="AV6" s="640"/>
      <c r="AW6" s="640"/>
      <c r="AX6" s="640"/>
      <c r="AY6" s="640"/>
      <c r="AZ6" s="640"/>
      <c r="BA6" s="640"/>
      <c r="BB6" s="640"/>
      <c r="BC6" s="640"/>
      <c r="BD6" s="640"/>
      <c r="BE6" s="640"/>
      <c r="BF6" s="641"/>
      <c r="BG6" s="642">
        <v>5524042</v>
      </c>
      <c r="BH6" s="643"/>
      <c r="BI6" s="643"/>
      <c r="BJ6" s="643"/>
      <c r="BK6" s="643"/>
      <c r="BL6" s="643"/>
      <c r="BM6" s="643"/>
      <c r="BN6" s="644"/>
      <c r="BO6" s="675">
        <v>99.8</v>
      </c>
      <c r="BP6" s="675"/>
      <c r="BQ6" s="675"/>
      <c r="BR6" s="675"/>
      <c r="BS6" s="676" t="s">
        <v>129</v>
      </c>
      <c r="BT6" s="676"/>
      <c r="BU6" s="676"/>
      <c r="BV6" s="676"/>
      <c r="BW6" s="676"/>
      <c r="BX6" s="676"/>
      <c r="BY6" s="676"/>
      <c r="BZ6" s="676"/>
      <c r="CA6" s="676"/>
      <c r="CB6" s="730"/>
      <c r="CD6" s="700" t="s">
        <v>233</v>
      </c>
      <c r="CE6" s="701"/>
      <c r="CF6" s="701"/>
      <c r="CG6" s="701"/>
      <c r="CH6" s="701"/>
      <c r="CI6" s="701"/>
      <c r="CJ6" s="701"/>
      <c r="CK6" s="701"/>
      <c r="CL6" s="701"/>
      <c r="CM6" s="701"/>
      <c r="CN6" s="701"/>
      <c r="CO6" s="701"/>
      <c r="CP6" s="701"/>
      <c r="CQ6" s="702"/>
      <c r="CR6" s="642">
        <v>149926</v>
      </c>
      <c r="CS6" s="643"/>
      <c r="CT6" s="643"/>
      <c r="CU6" s="643"/>
      <c r="CV6" s="643"/>
      <c r="CW6" s="643"/>
      <c r="CX6" s="643"/>
      <c r="CY6" s="644"/>
      <c r="CZ6" s="742">
        <v>0.8</v>
      </c>
      <c r="DA6" s="715"/>
      <c r="DB6" s="715"/>
      <c r="DC6" s="745"/>
      <c r="DD6" s="648" t="s">
        <v>129</v>
      </c>
      <c r="DE6" s="643"/>
      <c r="DF6" s="643"/>
      <c r="DG6" s="643"/>
      <c r="DH6" s="643"/>
      <c r="DI6" s="643"/>
      <c r="DJ6" s="643"/>
      <c r="DK6" s="643"/>
      <c r="DL6" s="643"/>
      <c r="DM6" s="643"/>
      <c r="DN6" s="643"/>
      <c r="DO6" s="643"/>
      <c r="DP6" s="644"/>
      <c r="DQ6" s="648">
        <v>149925</v>
      </c>
      <c r="DR6" s="643"/>
      <c r="DS6" s="643"/>
      <c r="DT6" s="643"/>
      <c r="DU6" s="643"/>
      <c r="DV6" s="643"/>
      <c r="DW6" s="643"/>
      <c r="DX6" s="643"/>
      <c r="DY6" s="643"/>
      <c r="DZ6" s="643"/>
      <c r="EA6" s="643"/>
      <c r="EB6" s="643"/>
      <c r="EC6" s="688"/>
    </row>
    <row r="7" spans="2:143" ht="11.25" customHeight="1" x14ac:dyDescent="0.15">
      <c r="B7" s="639" t="s">
        <v>234</v>
      </c>
      <c r="C7" s="640"/>
      <c r="D7" s="640"/>
      <c r="E7" s="640"/>
      <c r="F7" s="640"/>
      <c r="G7" s="640"/>
      <c r="H7" s="640"/>
      <c r="I7" s="640"/>
      <c r="J7" s="640"/>
      <c r="K7" s="640"/>
      <c r="L7" s="640"/>
      <c r="M7" s="640"/>
      <c r="N7" s="640"/>
      <c r="O7" s="640"/>
      <c r="P7" s="640"/>
      <c r="Q7" s="641"/>
      <c r="R7" s="642">
        <v>1847</v>
      </c>
      <c r="S7" s="643"/>
      <c r="T7" s="643"/>
      <c r="U7" s="643"/>
      <c r="V7" s="643"/>
      <c r="W7" s="643"/>
      <c r="X7" s="643"/>
      <c r="Y7" s="644"/>
      <c r="Z7" s="675">
        <v>0</v>
      </c>
      <c r="AA7" s="675"/>
      <c r="AB7" s="675"/>
      <c r="AC7" s="675"/>
      <c r="AD7" s="676">
        <v>1847</v>
      </c>
      <c r="AE7" s="676"/>
      <c r="AF7" s="676"/>
      <c r="AG7" s="676"/>
      <c r="AH7" s="676"/>
      <c r="AI7" s="676"/>
      <c r="AJ7" s="676"/>
      <c r="AK7" s="676"/>
      <c r="AL7" s="645">
        <v>0</v>
      </c>
      <c r="AM7" s="646"/>
      <c r="AN7" s="646"/>
      <c r="AO7" s="677"/>
      <c r="AP7" s="639" t="s">
        <v>235</v>
      </c>
      <c r="AQ7" s="640"/>
      <c r="AR7" s="640"/>
      <c r="AS7" s="640"/>
      <c r="AT7" s="640"/>
      <c r="AU7" s="640"/>
      <c r="AV7" s="640"/>
      <c r="AW7" s="640"/>
      <c r="AX7" s="640"/>
      <c r="AY7" s="640"/>
      <c r="AZ7" s="640"/>
      <c r="BA7" s="640"/>
      <c r="BB7" s="640"/>
      <c r="BC7" s="640"/>
      <c r="BD7" s="640"/>
      <c r="BE7" s="640"/>
      <c r="BF7" s="641"/>
      <c r="BG7" s="642">
        <v>1774597</v>
      </c>
      <c r="BH7" s="643"/>
      <c r="BI7" s="643"/>
      <c r="BJ7" s="643"/>
      <c r="BK7" s="643"/>
      <c r="BL7" s="643"/>
      <c r="BM7" s="643"/>
      <c r="BN7" s="644"/>
      <c r="BO7" s="675">
        <v>32.1</v>
      </c>
      <c r="BP7" s="675"/>
      <c r="BQ7" s="675"/>
      <c r="BR7" s="675"/>
      <c r="BS7" s="676" t="s">
        <v>129</v>
      </c>
      <c r="BT7" s="676"/>
      <c r="BU7" s="676"/>
      <c r="BV7" s="676"/>
      <c r="BW7" s="676"/>
      <c r="BX7" s="676"/>
      <c r="BY7" s="676"/>
      <c r="BZ7" s="676"/>
      <c r="CA7" s="676"/>
      <c r="CB7" s="730"/>
      <c r="CD7" s="689" t="s">
        <v>236</v>
      </c>
      <c r="CE7" s="686"/>
      <c r="CF7" s="686"/>
      <c r="CG7" s="686"/>
      <c r="CH7" s="686"/>
      <c r="CI7" s="686"/>
      <c r="CJ7" s="686"/>
      <c r="CK7" s="686"/>
      <c r="CL7" s="686"/>
      <c r="CM7" s="686"/>
      <c r="CN7" s="686"/>
      <c r="CO7" s="686"/>
      <c r="CP7" s="686"/>
      <c r="CQ7" s="687"/>
      <c r="CR7" s="642">
        <v>6096560</v>
      </c>
      <c r="CS7" s="643"/>
      <c r="CT7" s="643"/>
      <c r="CU7" s="643"/>
      <c r="CV7" s="643"/>
      <c r="CW7" s="643"/>
      <c r="CX7" s="643"/>
      <c r="CY7" s="644"/>
      <c r="CZ7" s="675">
        <v>32.9</v>
      </c>
      <c r="DA7" s="675"/>
      <c r="DB7" s="675"/>
      <c r="DC7" s="675"/>
      <c r="DD7" s="648">
        <v>805223</v>
      </c>
      <c r="DE7" s="643"/>
      <c r="DF7" s="643"/>
      <c r="DG7" s="643"/>
      <c r="DH7" s="643"/>
      <c r="DI7" s="643"/>
      <c r="DJ7" s="643"/>
      <c r="DK7" s="643"/>
      <c r="DL7" s="643"/>
      <c r="DM7" s="643"/>
      <c r="DN7" s="643"/>
      <c r="DO7" s="643"/>
      <c r="DP7" s="644"/>
      <c r="DQ7" s="648">
        <v>1931390</v>
      </c>
      <c r="DR7" s="643"/>
      <c r="DS7" s="643"/>
      <c r="DT7" s="643"/>
      <c r="DU7" s="643"/>
      <c r="DV7" s="643"/>
      <c r="DW7" s="643"/>
      <c r="DX7" s="643"/>
      <c r="DY7" s="643"/>
      <c r="DZ7" s="643"/>
      <c r="EA7" s="643"/>
      <c r="EB7" s="643"/>
      <c r="EC7" s="688"/>
    </row>
    <row r="8" spans="2:143" ht="11.25" customHeight="1" x14ac:dyDescent="0.15">
      <c r="B8" s="639" t="s">
        <v>237</v>
      </c>
      <c r="C8" s="640"/>
      <c r="D8" s="640"/>
      <c r="E8" s="640"/>
      <c r="F8" s="640"/>
      <c r="G8" s="640"/>
      <c r="H8" s="640"/>
      <c r="I8" s="640"/>
      <c r="J8" s="640"/>
      <c r="K8" s="640"/>
      <c r="L8" s="640"/>
      <c r="M8" s="640"/>
      <c r="N8" s="640"/>
      <c r="O8" s="640"/>
      <c r="P8" s="640"/>
      <c r="Q8" s="641"/>
      <c r="R8" s="642">
        <v>5516</v>
      </c>
      <c r="S8" s="643"/>
      <c r="T8" s="643"/>
      <c r="U8" s="643"/>
      <c r="V8" s="643"/>
      <c r="W8" s="643"/>
      <c r="X8" s="643"/>
      <c r="Y8" s="644"/>
      <c r="Z8" s="675">
        <v>0</v>
      </c>
      <c r="AA8" s="675"/>
      <c r="AB8" s="675"/>
      <c r="AC8" s="675"/>
      <c r="AD8" s="676">
        <v>5516</v>
      </c>
      <c r="AE8" s="676"/>
      <c r="AF8" s="676"/>
      <c r="AG8" s="676"/>
      <c r="AH8" s="676"/>
      <c r="AI8" s="676"/>
      <c r="AJ8" s="676"/>
      <c r="AK8" s="676"/>
      <c r="AL8" s="645">
        <v>0.1</v>
      </c>
      <c r="AM8" s="646"/>
      <c r="AN8" s="646"/>
      <c r="AO8" s="677"/>
      <c r="AP8" s="639" t="s">
        <v>238</v>
      </c>
      <c r="AQ8" s="640"/>
      <c r="AR8" s="640"/>
      <c r="AS8" s="640"/>
      <c r="AT8" s="640"/>
      <c r="AU8" s="640"/>
      <c r="AV8" s="640"/>
      <c r="AW8" s="640"/>
      <c r="AX8" s="640"/>
      <c r="AY8" s="640"/>
      <c r="AZ8" s="640"/>
      <c r="BA8" s="640"/>
      <c r="BB8" s="640"/>
      <c r="BC8" s="640"/>
      <c r="BD8" s="640"/>
      <c r="BE8" s="640"/>
      <c r="BF8" s="641"/>
      <c r="BG8" s="642">
        <v>46052</v>
      </c>
      <c r="BH8" s="643"/>
      <c r="BI8" s="643"/>
      <c r="BJ8" s="643"/>
      <c r="BK8" s="643"/>
      <c r="BL8" s="643"/>
      <c r="BM8" s="643"/>
      <c r="BN8" s="644"/>
      <c r="BO8" s="675">
        <v>0.8</v>
      </c>
      <c r="BP8" s="675"/>
      <c r="BQ8" s="675"/>
      <c r="BR8" s="675"/>
      <c r="BS8" s="648" t="s">
        <v>146</v>
      </c>
      <c r="BT8" s="643"/>
      <c r="BU8" s="643"/>
      <c r="BV8" s="643"/>
      <c r="BW8" s="643"/>
      <c r="BX8" s="643"/>
      <c r="BY8" s="643"/>
      <c r="BZ8" s="643"/>
      <c r="CA8" s="643"/>
      <c r="CB8" s="688"/>
      <c r="CD8" s="689" t="s">
        <v>239</v>
      </c>
      <c r="CE8" s="686"/>
      <c r="CF8" s="686"/>
      <c r="CG8" s="686"/>
      <c r="CH8" s="686"/>
      <c r="CI8" s="686"/>
      <c r="CJ8" s="686"/>
      <c r="CK8" s="686"/>
      <c r="CL8" s="686"/>
      <c r="CM8" s="686"/>
      <c r="CN8" s="686"/>
      <c r="CO8" s="686"/>
      <c r="CP8" s="686"/>
      <c r="CQ8" s="687"/>
      <c r="CR8" s="642">
        <v>5115890</v>
      </c>
      <c r="CS8" s="643"/>
      <c r="CT8" s="643"/>
      <c r="CU8" s="643"/>
      <c r="CV8" s="643"/>
      <c r="CW8" s="643"/>
      <c r="CX8" s="643"/>
      <c r="CY8" s="644"/>
      <c r="CZ8" s="675">
        <v>27.6</v>
      </c>
      <c r="DA8" s="675"/>
      <c r="DB8" s="675"/>
      <c r="DC8" s="675"/>
      <c r="DD8" s="648">
        <v>10448</v>
      </c>
      <c r="DE8" s="643"/>
      <c r="DF8" s="643"/>
      <c r="DG8" s="643"/>
      <c r="DH8" s="643"/>
      <c r="DI8" s="643"/>
      <c r="DJ8" s="643"/>
      <c r="DK8" s="643"/>
      <c r="DL8" s="643"/>
      <c r="DM8" s="643"/>
      <c r="DN8" s="643"/>
      <c r="DO8" s="643"/>
      <c r="DP8" s="644"/>
      <c r="DQ8" s="648">
        <v>2341713</v>
      </c>
      <c r="DR8" s="643"/>
      <c r="DS8" s="643"/>
      <c r="DT8" s="643"/>
      <c r="DU8" s="643"/>
      <c r="DV8" s="643"/>
      <c r="DW8" s="643"/>
      <c r="DX8" s="643"/>
      <c r="DY8" s="643"/>
      <c r="DZ8" s="643"/>
      <c r="EA8" s="643"/>
      <c r="EB8" s="643"/>
      <c r="EC8" s="688"/>
    </row>
    <row r="9" spans="2:143" ht="11.25" customHeight="1" x14ac:dyDescent="0.15">
      <c r="B9" s="639" t="s">
        <v>240</v>
      </c>
      <c r="C9" s="640"/>
      <c r="D9" s="640"/>
      <c r="E9" s="640"/>
      <c r="F9" s="640"/>
      <c r="G9" s="640"/>
      <c r="H9" s="640"/>
      <c r="I9" s="640"/>
      <c r="J9" s="640"/>
      <c r="K9" s="640"/>
      <c r="L9" s="640"/>
      <c r="M9" s="640"/>
      <c r="N9" s="640"/>
      <c r="O9" s="640"/>
      <c r="P9" s="640"/>
      <c r="Q9" s="641"/>
      <c r="R9" s="642">
        <v>6114</v>
      </c>
      <c r="S9" s="643"/>
      <c r="T9" s="643"/>
      <c r="U9" s="643"/>
      <c r="V9" s="643"/>
      <c r="W9" s="643"/>
      <c r="X9" s="643"/>
      <c r="Y9" s="644"/>
      <c r="Z9" s="675">
        <v>0</v>
      </c>
      <c r="AA9" s="675"/>
      <c r="AB9" s="675"/>
      <c r="AC9" s="675"/>
      <c r="AD9" s="676">
        <v>6114</v>
      </c>
      <c r="AE9" s="676"/>
      <c r="AF9" s="676"/>
      <c r="AG9" s="676"/>
      <c r="AH9" s="676"/>
      <c r="AI9" s="676"/>
      <c r="AJ9" s="676"/>
      <c r="AK9" s="676"/>
      <c r="AL9" s="645">
        <v>0.1</v>
      </c>
      <c r="AM9" s="646"/>
      <c r="AN9" s="646"/>
      <c r="AO9" s="677"/>
      <c r="AP9" s="639" t="s">
        <v>241</v>
      </c>
      <c r="AQ9" s="640"/>
      <c r="AR9" s="640"/>
      <c r="AS9" s="640"/>
      <c r="AT9" s="640"/>
      <c r="AU9" s="640"/>
      <c r="AV9" s="640"/>
      <c r="AW9" s="640"/>
      <c r="AX9" s="640"/>
      <c r="AY9" s="640"/>
      <c r="AZ9" s="640"/>
      <c r="BA9" s="640"/>
      <c r="BB9" s="640"/>
      <c r="BC9" s="640"/>
      <c r="BD9" s="640"/>
      <c r="BE9" s="640"/>
      <c r="BF9" s="641"/>
      <c r="BG9" s="642">
        <v>1478896</v>
      </c>
      <c r="BH9" s="643"/>
      <c r="BI9" s="643"/>
      <c r="BJ9" s="643"/>
      <c r="BK9" s="643"/>
      <c r="BL9" s="643"/>
      <c r="BM9" s="643"/>
      <c r="BN9" s="644"/>
      <c r="BO9" s="675">
        <v>26.7</v>
      </c>
      <c r="BP9" s="675"/>
      <c r="BQ9" s="675"/>
      <c r="BR9" s="675"/>
      <c r="BS9" s="648" t="s">
        <v>146</v>
      </c>
      <c r="BT9" s="643"/>
      <c r="BU9" s="643"/>
      <c r="BV9" s="643"/>
      <c r="BW9" s="643"/>
      <c r="BX9" s="643"/>
      <c r="BY9" s="643"/>
      <c r="BZ9" s="643"/>
      <c r="CA9" s="643"/>
      <c r="CB9" s="688"/>
      <c r="CD9" s="689" t="s">
        <v>242</v>
      </c>
      <c r="CE9" s="686"/>
      <c r="CF9" s="686"/>
      <c r="CG9" s="686"/>
      <c r="CH9" s="686"/>
      <c r="CI9" s="686"/>
      <c r="CJ9" s="686"/>
      <c r="CK9" s="686"/>
      <c r="CL9" s="686"/>
      <c r="CM9" s="686"/>
      <c r="CN9" s="686"/>
      <c r="CO9" s="686"/>
      <c r="CP9" s="686"/>
      <c r="CQ9" s="687"/>
      <c r="CR9" s="642">
        <v>1021310</v>
      </c>
      <c r="CS9" s="643"/>
      <c r="CT9" s="643"/>
      <c r="CU9" s="643"/>
      <c r="CV9" s="643"/>
      <c r="CW9" s="643"/>
      <c r="CX9" s="643"/>
      <c r="CY9" s="644"/>
      <c r="CZ9" s="675">
        <v>5.5</v>
      </c>
      <c r="DA9" s="675"/>
      <c r="DB9" s="675"/>
      <c r="DC9" s="675"/>
      <c r="DD9" s="648">
        <v>5720</v>
      </c>
      <c r="DE9" s="643"/>
      <c r="DF9" s="643"/>
      <c r="DG9" s="643"/>
      <c r="DH9" s="643"/>
      <c r="DI9" s="643"/>
      <c r="DJ9" s="643"/>
      <c r="DK9" s="643"/>
      <c r="DL9" s="643"/>
      <c r="DM9" s="643"/>
      <c r="DN9" s="643"/>
      <c r="DO9" s="643"/>
      <c r="DP9" s="644"/>
      <c r="DQ9" s="648">
        <v>901433</v>
      </c>
      <c r="DR9" s="643"/>
      <c r="DS9" s="643"/>
      <c r="DT9" s="643"/>
      <c r="DU9" s="643"/>
      <c r="DV9" s="643"/>
      <c r="DW9" s="643"/>
      <c r="DX9" s="643"/>
      <c r="DY9" s="643"/>
      <c r="DZ9" s="643"/>
      <c r="EA9" s="643"/>
      <c r="EB9" s="643"/>
      <c r="EC9" s="688"/>
    </row>
    <row r="10" spans="2:143" ht="11.25" customHeight="1" x14ac:dyDescent="0.15">
      <c r="B10" s="639" t="s">
        <v>243</v>
      </c>
      <c r="C10" s="640"/>
      <c r="D10" s="640"/>
      <c r="E10" s="640"/>
      <c r="F10" s="640"/>
      <c r="G10" s="640"/>
      <c r="H10" s="640"/>
      <c r="I10" s="640"/>
      <c r="J10" s="640"/>
      <c r="K10" s="640"/>
      <c r="L10" s="640"/>
      <c r="M10" s="640"/>
      <c r="N10" s="640"/>
      <c r="O10" s="640"/>
      <c r="P10" s="640"/>
      <c r="Q10" s="641"/>
      <c r="R10" s="642" t="s">
        <v>129</v>
      </c>
      <c r="S10" s="643"/>
      <c r="T10" s="643"/>
      <c r="U10" s="643"/>
      <c r="V10" s="643"/>
      <c r="W10" s="643"/>
      <c r="X10" s="643"/>
      <c r="Y10" s="644"/>
      <c r="Z10" s="675" t="s">
        <v>129</v>
      </c>
      <c r="AA10" s="675"/>
      <c r="AB10" s="675"/>
      <c r="AC10" s="675"/>
      <c r="AD10" s="676" t="s">
        <v>129</v>
      </c>
      <c r="AE10" s="676"/>
      <c r="AF10" s="676"/>
      <c r="AG10" s="676"/>
      <c r="AH10" s="676"/>
      <c r="AI10" s="676"/>
      <c r="AJ10" s="676"/>
      <c r="AK10" s="676"/>
      <c r="AL10" s="645" t="s">
        <v>146</v>
      </c>
      <c r="AM10" s="646"/>
      <c r="AN10" s="646"/>
      <c r="AO10" s="677"/>
      <c r="AP10" s="639" t="s">
        <v>244</v>
      </c>
      <c r="AQ10" s="640"/>
      <c r="AR10" s="640"/>
      <c r="AS10" s="640"/>
      <c r="AT10" s="640"/>
      <c r="AU10" s="640"/>
      <c r="AV10" s="640"/>
      <c r="AW10" s="640"/>
      <c r="AX10" s="640"/>
      <c r="AY10" s="640"/>
      <c r="AZ10" s="640"/>
      <c r="BA10" s="640"/>
      <c r="BB10" s="640"/>
      <c r="BC10" s="640"/>
      <c r="BD10" s="640"/>
      <c r="BE10" s="640"/>
      <c r="BF10" s="641"/>
      <c r="BG10" s="642">
        <v>107285</v>
      </c>
      <c r="BH10" s="643"/>
      <c r="BI10" s="643"/>
      <c r="BJ10" s="643"/>
      <c r="BK10" s="643"/>
      <c r="BL10" s="643"/>
      <c r="BM10" s="643"/>
      <c r="BN10" s="644"/>
      <c r="BO10" s="675">
        <v>1.9</v>
      </c>
      <c r="BP10" s="675"/>
      <c r="BQ10" s="675"/>
      <c r="BR10" s="675"/>
      <c r="BS10" s="648" t="s">
        <v>129</v>
      </c>
      <c r="BT10" s="643"/>
      <c r="BU10" s="643"/>
      <c r="BV10" s="643"/>
      <c r="BW10" s="643"/>
      <c r="BX10" s="643"/>
      <c r="BY10" s="643"/>
      <c r="BZ10" s="643"/>
      <c r="CA10" s="643"/>
      <c r="CB10" s="688"/>
      <c r="CD10" s="689" t="s">
        <v>245</v>
      </c>
      <c r="CE10" s="686"/>
      <c r="CF10" s="686"/>
      <c r="CG10" s="686"/>
      <c r="CH10" s="686"/>
      <c r="CI10" s="686"/>
      <c r="CJ10" s="686"/>
      <c r="CK10" s="686"/>
      <c r="CL10" s="686"/>
      <c r="CM10" s="686"/>
      <c r="CN10" s="686"/>
      <c r="CO10" s="686"/>
      <c r="CP10" s="686"/>
      <c r="CQ10" s="687"/>
      <c r="CR10" s="642">
        <v>21417</v>
      </c>
      <c r="CS10" s="643"/>
      <c r="CT10" s="643"/>
      <c r="CU10" s="643"/>
      <c r="CV10" s="643"/>
      <c r="CW10" s="643"/>
      <c r="CX10" s="643"/>
      <c r="CY10" s="644"/>
      <c r="CZ10" s="675">
        <v>0.1</v>
      </c>
      <c r="DA10" s="675"/>
      <c r="DB10" s="675"/>
      <c r="DC10" s="675"/>
      <c r="DD10" s="648" t="s">
        <v>129</v>
      </c>
      <c r="DE10" s="643"/>
      <c r="DF10" s="643"/>
      <c r="DG10" s="643"/>
      <c r="DH10" s="643"/>
      <c r="DI10" s="643"/>
      <c r="DJ10" s="643"/>
      <c r="DK10" s="643"/>
      <c r="DL10" s="643"/>
      <c r="DM10" s="643"/>
      <c r="DN10" s="643"/>
      <c r="DO10" s="643"/>
      <c r="DP10" s="644"/>
      <c r="DQ10" s="648">
        <v>21417</v>
      </c>
      <c r="DR10" s="643"/>
      <c r="DS10" s="643"/>
      <c r="DT10" s="643"/>
      <c r="DU10" s="643"/>
      <c r="DV10" s="643"/>
      <c r="DW10" s="643"/>
      <c r="DX10" s="643"/>
      <c r="DY10" s="643"/>
      <c r="DZ10" s="643"/>
      <c r="EA10" s="643"/>
      <c r="EB10" s="643"/>
      <c r="EC10" s="688"/>
    </row>
    <row r="11" spans="2:143" ht="11.25" customHeight="1" x14ac:dyDescent="0.15">
      <c r="B11" s="639" t="s">
        <v>246</v>
      </c>
      <c r="C11" s="640"/>
      <c r="D11" s="640"/>
      <c r="E11" s="640"/>
      <c r="F11" s="640"/>
      <c r="G11" s="640"/>
      <c r="H11" s="640"/>
      <c r="I11" s="640"/>
      <c r="J11" s="640"/>
      <c r="K11" s="640"/>
      <c r="L11" s="640"/>
      <c r="M11" s="640"/>
      <c r="N11" s="640"/>
      <c r="O11" s="640"/>
      <c r="P11" s="640"/>
      <c r="Q11" s="641"/>
      <c r="R11" s="642">
        <v>587700</v>
      </c>
      <c r="S11" s="643"/>
      <c r="T11" s="643"/>
      <c r="U11" s="643"/>
      <c r="V11" s="643"/>
      <c r="W11" s="643"/>
      <c r="X11" s="643"/>
      <c r="Y11" s="644"/>
      <c r="Z11" s="645">
        <v>3</v>
      </c>
      <c r="AA11" s="646"/>
      <c r="AB11" s="646"/>
      <c r="AC11" s="647"/>
      <c r="AD11" s="648">
        <v>587700</v>
      </c>
      <c r="AE11" s="643"/>
      <c r="AF11" s="643"/>
      <c r="AG11" s="643"/>
      <c r="AH11" s="643"/>
      <c r="AI11" s="643"/>
      <c r="AJ11" s="643"/>
      <c r="AK11" s="644"/>
      <c r="AL11" s="645">
        <v>7.1</v>
      </c>
      <c r="AM11" s="646"/>
      <c r="AN11" s="646"/>
      <c r="AO11" s="677"/>
      <c r="AP11" s="639" t="s">
        <v>247</v>
      </c>
      <c r="AQ11" s="640"/>
      <c r="AR11" s="640"/>
      <c r="AS11" s="640"/>
      <c r="AT11" s="640"/>
      <c r="AU11" s="640"/>
      <c r="AV11" s="640"/>
      <c r="AW11" s="640"/>
      <c r="AX11" s="640"/>
      <c r="AY11" s="640"/>
      <c r="AZ11" s="640"/>
      <c r="BA11" s="640"/>
      <c r="BB11" s="640"/>
      <c r="BC11" s="640"/>
      <c r="BD11" s="640"/>
      <c r="BE11" s="640"/>
      <c r="BF11" s="641"/>
      <c r="BG11" s="642">
        <v>142364</v>
      </c>
      <c r="BH11" s="643"/>
      <c r="BI11" s="643"/>
      <c r="BJ11" s="643"/>
      <c r="BK11" s="643"/>
      <c r="BL11" s="643"/>
      <c r="BM11" s="643"/>
      <c r="BN11" s="644"/>
      <c r="BO11" s="675">
        <v>2.6</v>
      </c>
      <c r="BP11" s="675"/>
      <c r="BQ11" s="675"/>
      <c r="BR11" s="675"/>
      <c r="BS11" s="648" t="s">
        <v>146</v>
      </c>
      <c r="BT11" s="643"/>
      <c r="BU11" s="643"/>
      <c r="BV11" s="643"/>
      <c r="BW11" s="643"/>
      <c r="BX11" s="643"/>
      <c r="BY11" s="643"/>
      <c r="BZ11" s="643"/>
      <c r="CA11" s="643"/>
      <c r="CB11" s="688"/>
      <c r="CD11" s="689" t="s">
        <v>248</v>
      </c>
      <c r="CE11" s="686"/>
      <c r="CF11" s="686"/>
      <c r="CG11" s="686"/>
      <c r="CH11" s="686"/>
      <c r="CI11" s="686"/>
      <c r="CJ11" s="686"/>
      <c r="CK11" s="686"/>
      <c r="CL11" s="686"/>
      <c r="CM11" s="686"/>
      <c r="CN11" s="686"/>
      <c r="CO11" s="686"/>
      <c r="CP11" s="686"/>
      <c r="CQ11" s="687"/>
      <c r="CR11" s="642">
        <v>342845</v>
      </c>
      <c r="CS11" s="643"/>
      <c r="CT11" s="643"/>
      <c r="CU11" s="643"/>
      <c r="CV11" s="643"/>
      <c r="CW11" s="643"/>
      <c r="CX11" s="643"/>
      <c r="CY11" s="644"/>
      <c r="CZ11" s="675">
        <v>1.8</v>
      </c>
      <c r="DA11" s="675"/>
      <c r="DB11" s="675"/>
      <c r="DC11" s="675"/>
      <c r="DD11" s="648">
        <v>200949</v>
      </c>
      <c r="DE11" s="643"/>
      <c r="DF11" s="643"/>
      <c r="DG11" s="643"/>
      <c r="DH11" s="643"/>
      <c r="DI11" s="643"/>
      <c r="DJ11" s="643"/>
      <c r="DK11" s="643"/>
      <c r="DL11" s="643"/>
      <c r="DM11" s="643"/>
      <c r="DN11" s="643"/>
      <c r="DO11" s="643"/>
      <c r="DP11" s="644"/>
      <c r="DQ11" s="648">
        <v>69294</v>
      </c>
      <c r="DR11" s="643"/>
      <c r="DS11" s="643"/>
      <c r="DT11" s="643"/>
      <c r="DU11" s="643"/>
      <c r="DV11" s="643"/>
      <c r="DW11" s="643"/>
      <c r="DX11" s="643"/>
      <c r="DY11" s="643"/>
      <c r="DZ11" s="643"/>
      <c r="EA11" s="643"/>
      <c r="EB11" s="643"/>
      <c r="EC11" s="688"/>
    </row>
    <row r="12" spans="2:143" ht="11.25" customHeight="1" x14ac:dyDescent="0.15">
      <c r="B12" s="639" t="s">
        <v>249</v>
      </c>
      <c r="C12" s="640"/>
      <c r="D12" s="640"/>
      <c r="E12" s="640"/>
      <c r="F12" s="640"/>
      <c r="G12" s="640"/>
      <c r="H12" s="640"/>
      <c r="I12" s="640"/>
      <c r="J12" s="640"/>
      <c r="K12" s="640"/>
      <c r="L12" s="640"/>
      <c r="M12" s="640"/>
      <c r="N12" s="640"/>
      <c r="O12" s="640"/>
      <c r="P12" s="640"/>
      <c r="Q12" s="641"/>
      <c r="R12" s="642" t="s">
        <v>129</v>
      </c>
      <c r="S12" s="643"/>
      <c r="T12" s="643"/>
      <c r="U12" s="643"/>
      <c r="V12" s="643"/>
      <c r="W12" s="643"/>
      <c r="X12" s="643"/>
      <c r="Y12" s="644"/>
      <c r="Z12" s="675" t="s">
        <v>250</v>
      </c>
      <c r="AA12" s="675"/>
      <c r="AB12" s="675"/>
      <c r="AC12" s="675"/>
      <c r="AD12" s="676" t="s">
        <v>129</v>
      </c>
      <c r="AE12" s="676"/>
      <c r="AF12" s="676"/>
      <c r="AG12" s="676"/>
      <c r="AH12" s="676"/>
      <c r="AI12" s="676"/>
      <c r="AJ12" s="676"/>
      <c r="AK12" s="676"/>
      <c r="AL12" s="645" t="s">
        <v>129</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3535053</v>
      </c>
      <c r="BH12" s="643"/>
      <c r="BI12" s="643"/>
      <c r="BJ12" s="643"/>
      <c r="BK12" s="643"/>
      <c r="BL12" s="643"/>
      <c r="BM12" s="643"/>
      <c r="BN12" s="644"/>
      <c r="BO12" s="675">
        <v>63.8</v>
      </c>
      <c r="BP12" s="675"/>
      <c r="BQ12" s="675"/>
      <c r="BR12" s="675"/>
      <c r="BS12" s="648" t="s">
        <v>146</v>
      </c>
      <c r="BT12" s="643"/>
      <c r="BU12" s="643"/>
      <c r="BV12" s="643"/>
      <c r="BW12" s="643"/>
      <c r="BX12" s="643"/>
      <c r="BY12" s="643"/>
      <c r="BZ12" s="643"/>
      <c r="CA12" s="643"/>
      <c r="CB12" s="688"/>
      <c r="CD12" s="689" t="s">
        <v>252</v>
      </c>
      <c r="CE12" s="686"/>
      <c r="CF12" s="686"/>
      <c r="CG12" s="686"/>
      <c r="CH12" s="686"/>
      <c r="CI12" s="686"/>
      <c r="CJ12" s="686"/>
      <c r="CK12" s="686"/>
      <c r="CL12" s="686"/>
      <c r="CM12" s="686"/>
      <c r="CN12" s="686"/>
      <c r="CO12" s="686"/>
      <c r="CP12" s="686"/>
      <c r="CQ12" s="687"/>
      <c r="CR12" s="642">
        <v>351841</v>
      </c>
      <c r="CS12" s="643"/>
      <c r="CT12" s="643"/>
      <c r="CU12" s="643"/>
      <c r="CV12" s="643"/>
      <c r="CW12" s="643"/>
      <c r="CX12" s="643"/>
      <c r="CY12" s="644"/>
      <c r="CZ12" s="675">
        <v>1.9</v>
      </c>
      <c r="DA12" s="675"/>
      <c r="DB12" s="675"/>
      <c r="DC12" s="675"/>
      <c r="DD12" s="648">
        <v>3336</v>
      </c>
      <c r="DE12" s="643"/>
      <c r="DF12" s="643"/>
      <c r="DG12" s="643"/>
      <c r="DH12" s="643"/>
      <c r="DI12" s="643"/>
      <c r="DJ12" s="643"/>
      <c r="DK12" s="643"/>
      <c r="DL12" s="643"/>
      <c r="DM12" s="643"/>
      <c r="DN12" s="643"/>
      <c r="DO12" s="643"/>
      <c r="DP12" s="644"/>
      <c r="DQ12" s="648">
        <v>164581</v>
      </c>
      <c r="DR12" s="643"/>
      <c r="DS12" s="643"/>
      <c r="DT12" s="643"/>
      <c r="DU12" s="643"/>
      <c r="DV12" s="643"/>
      <c r="DW12" s="643"/>
      <c r="DX12" s="643"/>
      <c r="DY12" s="643"/>
      <c r="DZ12" s="643"/>
      <c r="EA12" s="643"/>
      <c r="EB12" s="643"/>
      <c r="EC12" s="688"/>
    </row>
    <row r="13" spans="2:143" ht="11.25" customHeight="1" x14ac:dyDescent="0.15">
      <c r="B13" s="639" t="s">
        <v>253</v>
      </c>
      <c r="C13" s="640"/>
      <c r="D13" s="640"/>
      <c r="E13" s="640"/>
      <c r="F13" s="640"/>
      <c r="G13" s="640"/>
      <c r="H13" s="640"/>
      <c r="I13" s="640"/>
      <c r="J13" s="640"/>
      <c r="K13" s="640"/>
      <c r="L13" s="640"/>
      <c r="M13" s="640"/>
      <c r="N13" s="640"/>
      <c r="O13" s="640"/>
      <c r="P13" s="640"/>
      <c r="Q13" s="641"/>
      <c r="R13" s="642" t="s">
        <v>129</v>
      </c>
      <c r="S13" s="643"/>
      <c r="T13" s="643"/>
      <c r="U13" s="643"/>
      <c r="V13" s="643"/>
      <c r="W13" s="643"/>
      <c r="X13" s="643"/>
      <c r="Y13" s="644"/>
      <c r="Z13" s="675" t="s">
        <v>250</v>
      </c>
      <c r="AA13" s="675"/>
      <c r="AB13" s="675"/>
      <c r="AC13" s="675"/>
      <c r="AD13" s="676" t="s">
        <v>146</v>
      </c>
      <c r="AE13" s="676"/>
      <c r="AF13" s="676"/>
      <c r="AG13" s="676"/>
      <c r="AH13" s="676"/>
      <c r="AI13" s="676"/>
      <c r="AJ13" s="676"/>
      <c r="AK13" s="676"/>
      <c r="AL13" s="645" t="s">
        <v>129</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v>3485257</v>
      </c>
      <c r="BH13" s="643"/>
      <c r="BI13" s="643"/>
      <c r="BJ13" s="643"/>
      <c r="BK13" s="643"/>
      <c r="BL13" s="643"/>
      <c r="BM13" s="643"/>
      <c r="BN13" s="644"/>
      <c r="BO13" s="675">
        <v>62.9</v>
      </c>
      <c r="BP13" s="675"/>
      <c r="BQ13" s="675"/>
      <c r="BR13" s="675"/>
      <c r="BS13" s="648" t="s">
        <v>250</v>
      </c>
      <c r="BT13" s="643"/>
      <c r="BU13" s="643"/>
      <c r="BV13" s="643"/>
      <c r="BW13" s="643"/>
      <c r="BX13" s="643"/>
      <c r="BY13" s="643"/>
      <c r="BZ13" s="643"/>
      <c r="CA13" s="643"/>
      <c r="CB13" s="688"/>
      <c r="CD13" s="689" t="s">
        <v>255</v>
      </c>
      <c r="CE13" s="686"/>
      <c r="CF13" s="686"/>
      <c r="CG13" s="686"/>
      <c r="CH13" s="686"/>
      <c r="CI13" s="686"/>
      <c r="CJ13" s="686"/>
      <c r="CK13" s="686"/>
      <c r="CL13" s="686"/>
      <c r="CM13" s="686"/>
      <c r="CN13" s="686"/>
      <c r="CO13" s="686"/>
      <c r="CP13" s="686"/>
      <c r="CQ13" s="687"/>
      <c r="CR13" s="642">
        <v>1862690</v>
      </c>
      <c r="CS13" s="643"/>
      <c r="CT13" s="643"/>
      <c r="CU13" s="643"/>
      <c r="CV13" s="643"/>
      <c r="CW13" s="643"/>
      <c r="CX13" s="643"/>
      <c r="CY13" s="644"/>
      <c r="CZ13" s="675">
        <v>10</v>
      </c>
      <c r="DA13" s="675"/>
      <c r="DB13" s="675"/>
      <c r="DC13" s="675"/>
      <c r="DD13" s="648">
        <v>798778</v>
      </c>
      <c r="DE13" s="643"/>
      <c r="DF13" s="643"/>
      <c r="DG13" s="643"/>
      <c r="DH13" s="643"/>
      <c r="DI13" s="643"/>
      <c r="DJ13" s="643"/>
      <c r="DK13" s="643"/>
      <c r="DL13" s="643"/>
      <c r="DM13" s="643"/>
      <c r="DN13" s="643"/>
      <c r="DO13" s="643"/>
      <c r="DP13" s="644"/>
      <c r="DQ13" s="648">
        <v>951238</v>
      </c>
      <c r="DR13" s="643"/>
      <c r="DS13" s="643"/>
      <c r="DT13" s="643"/>
      <c r="DU13" s="643"/>
      <c r="DV13" s="643"/>
      <c r="DW13" s="643"/>
      <c r="DX13" s="643"/>
      <c r="DY13" s="643"/>
      <c r="DZ13" s="643"/>
      <c r="EA13" s="643"/>
      <c r="EB13" s="643"/>
      <c r="EC13" s="688"/>
    </row>
    <row r="14" spans="2:143" ht="11.25" customHeight="1" x14ac:dyDescent="0.15">
      <c r="B14" s="639" t="s">
        <v>256</v>
      </c>
      <c r="C14" s="640"/>
      <c r="D14" s="640"/>
      <c r="E14" s="640"/>
      <c r="F14" s="640"/>
      <c r="G14" s="640"/>
      <c r="H14" s="640"/>
      <c r="I14" s="640"/>
      <c r="J14" s="640"/>
      <c r="K14" s="640"/>
      <c r="L14" s="640"/>
      <c r="M14" s="640"/>
      <c r="N14" s="640"/>
      <c r="O14" s="640"/>
      <c r="P14" s="640"/>
      <c r="Q14" s="641"/>
      <c r="R14" s="642" t="s">
        <v>129</v>
      </c>
      <c r="S14" s="643"/>
      <c r="T14" s="643"/>
      <c r="U14" s="643"/>
      <c r="V14" s="643"/>
      <c r="W14" s="643"/>
      <c r="X14" s="643"/>
      <c r="Y14" s="644"/>
      <c r="Z14" s="675" t="s">
        <v>146</v>
      </c>
      <c r="AA14" s="675"/>
      <c r="AB14" s="675"/>
      <c r="AC14" s="675"/>
      <c r="AD14" s="676" t="s">
        <v>129</v>
      </c>
      <c r="AE14" s="676"/>
      <c r="AF14" s="676"/>
      <c r="AG14" s="676"/>
      <c r="AH14" s="676"/>
      <c r="AI14" s="676"/>
      <c r="AJ14" s="676"/>
      <c r="AK14" s="676"/>
      <c r="AL14" s="645" t="s">
        <v>129</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110267</v>
      </c>
      <c r="BH14" s="643"/>
      <c r="BI14" s="643"/>
      <c r="BJ14" s="643"/>
      <c r="BK14" s="643"/>
      <c r="BL14" s="643"/>
      <c r="BM14" s="643"/>
      <c r="BN14" s="644"/>
      <c r="BO14" s="675">
        <v>2</v>
      </c>
      <c r="BP14" s="675"/>
      <c r="BQ14" s="675"/>
      <c r="BR14" s="675"/>
      <c r="BS14" s="648" t="s">
        <v>146</v>
      </c>
      <c r="BT14" s="643"/>
      <c r="BU14" s="643"/>
      <c r="BV14" s="643"/>
      <c r="BW14" s="643"/>
      <c r="BX14" s="643"/>
      <c r="BY14" s="643"/>
      <c r="BZ14" s="643"/>
      <c r="CA14" s="643"/>
      <c r="CB14" s="688"/>
      <c r="CD14" s="689" t="s">
        <v>258</v>
      </c>
      <c r="CE14" s="686"/>
      <c r="CF14" s="686"/>
      <c r="CG14" s="686"/>
      <c r="CH14" s="686"/>
      <c r="CI14" s="686"/>
      <c r="CJ14" s="686"/>
      <c r="CK14" s="686"/>
      <c r="CL14" s="686"/>
      <c r="CM14" s="686"/>
      <c r="CN14" s="686"/>
      <c r="CO14" s="686"/>
      <c r="CP14" s="686"/>
      <c r="CQ14" s="687"/>
      <c r="CR14" s="642">
        <v>501537</v>
      </c>
      <c r="CS14" s="643"/>
      <c r="CT14" s="643"/>
      <c r="CU14" s="643"/>
      <c r="CV14" s="643"/>
      <c r="CW14" s="643"/>
      <c r="CX14" s="643"/>
      <c r="CY14" s="644"/>
      <c r="CZ14" s="675">
        <v>2.7</v>
      </c>
      <c r="DA14" s="675"/>
      <c r="DB14" s="675"/>
      <c r="DC14" s="675"/>
      <c r="DD14" s="648" t="s">
        <v>129</v>
      </c>
      <c r="DE14" s="643"/>
      <c r="DF14" s="643"/>
      <c r="DG14" s="643"/>
      <c r="DH14" s="643"/>
      <c r="DI14" s="643"/>
      <c r="DJ14" s="643"/>
      <c r="DK14" s="643"/>
      <c r="DL14" s="643"/>
      <c r="DM14" s="643"/>
      <c r="DN14" s="643"/>
      <c r="DO14" s="643"/>
      <c r="DP14" s="644"/>
      <c r="DQ14" s="648">
        <v>496537</v>
      </c>
      <c r="DR14" s="643"/>
      <c r="DS14" s="643"/>
      <c r="DT14" s="643"/>
      <c r="DU14" s="643"/>
      <c r="DV14" s="643"/>
      <c r="DW14" s="643"/>
      <c r="DX14" s="643"/>
      <c r="DY14" s="643"/>
      <c r="DZ14" s="643"/>
      <c r="EA14" s="643"/>
      <c r="EB14" s="643"/>
      <c r="EC14" s="688"/>
    </row>
    <row r="15" spans="2:143" ht="11.25" customHeight="1" x14ac:dyDescent="0.15">
      <c r="B15" s="639" t="s">
        <v>259</v>
      </c>
      <c r="C15" s="640"/>
      <c r="D15" s="640"/>
      <c r="E15" s="640"/>
      <c r="F15" s="640"/>
      <c r="G15" s="640"/>
      <c r="H15" s="640"/>
      <c r="I15" s="640"/>
      <c r="J15" s="640"/>
      <c r="K15" s="640"/>
      <c r="L15" s="640"/>
      <c r="M15" s="640"/>
      <c r="N15" s="640"/>
      <c r="O15" s="640"/>
      <c r="P15" s="640"/>
      <c r="Q15" s="641"/>
      <c r="R15" s="642" t="s">
        <v>250</v>
      </c>
      <c r="S15" s="643"/>
      <c r="T15" s="643"/>
      <c r="U15" s="643"/>
      <c r="V15" s="643"/>
      <c r="W15" s="643"/>
      <c r="X15" s="643"/>
      <c r="Y15" s="644"/>
      <c r="Z15" s="675" t="s">
        <v>129</v>
      </c>
      <c r="AA15" s="675"/>
      <c r="AB15" s="675"/>
      <c r="AC15" s="675"/>
      <c r="AD15" s="676" t="s">
        <v>129</v>
      </c>
      <c r="AE15" s="676"/>
      <c r="AF15" s="676"/>
      <c r="AG15" s="676"/>
      <c r="AH15" s="676"/>
      <c r="AI15" s="676"/>
      <c r="AJ15" s="676"/>
      <c r="AK15" s="676"/>
      <c r="AL15" s="645" t="s">
        <v>146</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104125</v>
      </c>
      <c r="BH15" s="643"/>
      <c r="BI15" s="643"/>
      <c r="BJ15" s="643"/>
      <c r="BK15" s="643"/>
      <c r="BL15" s="643"/>
      <c r="BM15" s="643"/>
      <c r="BN15" s="644"/>
      <c r="BO15" s="675">
        <v>1.9</v>
      </c>
      <c r="BP15" s="675"/>
      <c r="BQ15" s="675"/>
      <c r="BR15" s="675"/>
      <c r="BS15" s="648" t="s">
        <v>146</v>
      </c>
      <c r="BT15" s="643"/>
      <c r="BU15" s="643"/>
      <c r="BV15" s="643"/>
      <c r="BW15" s="643"/>
      <c r="BX15" s="643"/>
      <c r="BY15" s="643"/>
      <c r="BZ15" s="643"/>
      <c r="CA15" s="643"/>
      <c r="CB15" s="688"/>
      <c r="CD15" s="689" t="s">
        <v>261</v>
      </c>
      <c r="CE15" s="686"/>
      <c r="CF15" s="686"/>
      <c r="CG15" s="686"/>
      <c r="CH15" s="686"/>
      <c r="CI15" s="686"/>
      <c r="CJ15" s="686"/>
      <c r="CK15" s="686"/>
      <c r="CL15" s="686"/>
      <c r="CM15" s="686"/>
      <c r="CN15" s="686"/>
      <c r="CO15" s="686"/>
      <c r="CP15" s="686"/>
      <c r="CQ15" s="687"/>
      <c r="CR15" s="642">
        <v>2170421</v>
      </c>
      <c r="CS15" s="643"/>
      <c r="CT15" s="643"/>
      <c r="CU15" s="643"/>
      <c r="CV15" s="643"/>
      <c r="CW15" s="643"/>
      <c r="CX15" s="643"/>
      <c r="CY15" s="644"/>
      <c r="CZ15" s="675">
        <v>11.7</v>
      </c>
      <c r="DA15" s="675"/>
      <c r="DB15" s="675"/>
      <c r="DC15" s="675"/>
      <c r="DD15" s="648">
        <v>602873</v>
      </c>
      <c r="DE15" s="643"/>
      <c r="DF15" s="643"/>
      <c r="DG15" s="643"/>
      <c r="DH15" s="643"/>
      <c r="DI15" s="643"/>
      <c r="DJ15" s="643"/>
      <c r="DK15" s="643"/>
      <c r="DL15" s="643"/>
      <c r="DM15" s="643"/>
      <c r="DN15" s="643"/>
      <c r="DO15" s="643"/>
      <c r="DP15" s="644"/>
      <c r="DQ15" s="648">
        <v>1578002</v>
      </c>
      <c r="DR15" s="643"/>
      <c r="DS15" s="643"/>
      <c r="DT15" s="643"/>
      <c r="DU15" s="643"/>
      <c r="DV15" s="643"/>
      <c r="DW15" s="643"/>
      <c r="DX15" s="643"/>
      <c r="DY15" s="643"/>
      <c r="DZ15" s="643"/>
      <c r="EA15" s="643"/>
      <c r="EB15" s="643"/>
      <c r="EC15" s="688"/>
    </row>
    <row r="16" spans="2:143" ht="11.25" customHeight="1" x14ac:dyDescent="0.15">
      <c r="B16" s="639" t="s">
        <v>262</v>
      </c>
      <c r="C16" s="640"/>
      <c r="D16" s="640"/>
      <c r="E16" s="640"/>
      <c r="F16" s="640"/>
      <c r="G16" s="640"/>
      <c r="H16" s="640"/>
      <c r="I16" s="640"/>
      <c r="J16" s="640"/>
      <c r="K16" s="640"/>
      <c r="L16" s="640"/>
      <c r="M16" s="640"/>
      <c r="N16" s="640"/>
      <c r="O16" s="640"/>
      <c r="P16" s="640"/>
      <c r="Q16" s="641"/>
      <c r="R16" s="642">
        <v>4220</v>
      </c>
      <c r="S16" s="643"/>
      <c r="T16" s="643"/>
      <c r="U16" s="643"/>
      <c r="V16" s="643"/>
      <c r="W16" s="643"/>
      <c r="X16" s="643"/>
      <c r="Y16" s="644"/>
      <c r="Z16" s="675">
        <v>0</v>
      </c>
      <c r="AA16" s="675"/>
      <c r="AB16" s="675"/>
      <c r="AC16" s="675"/>
      <c r="AD16" s="676">
        <v>4220</v>
      </c>
      <c r="AE16" s="676"/>
      <c r="AF16" s="676"/>
      <c r="AG16" s="676"/>
      <c r="AH16" s="676"/>
      <c r="AI16" s="676"/>
      <c r="AJ16" s="676"/>
      <c r="AK16" s="676"/>
      <c r="AL16" s="645">
        <v>0.1</v>
      </c>
      <c r="AM16" s="646"/>
      <c r="AN16" s="646"/>
      <c r="AO16" s="677"/>
      <c r="AP16" s="639" t="s">
        <v>263</v>
      </c>
      <c r="AQ16" s="640"/>
      <c r="AR16" s="640"/>
      <c r="AS16" s="640"/>
      <c r="AT16" s="640"/>
      <c r="AU16" s="640"/>
      <c r="AV16" s="640"/>
      <c r="AW16" s="640"/>
      <c r="AX16" s="640"/>
      <c r="AY16" s="640"/>
      <c r="AZ16" s="640"/>
      <c r="BA16" s="640"/>
      <c r="BB16" s="640"/>
      <c r="BC16" s="640"/>
      <c r="BD16" s="640"/>
      <c r="BE16" s="640"/>
      <c r="BF16" s="641"/>
      <c r="BG16" s="642" t="s">
        <v>129</v>
      </c>
      <c r="BH16" s="643"/>
      <c r="BI16" s="643"/>
      <c r="BJ16" s="643"/>
      <c r="BK16" s="643"/>
      <c r="BL16" s="643"/>
      <c r="BM16" s="643"/>
      <c r="BN16" s="644"/>
      <c r="BO16" s="675" t="s">
        <v>129</v>
      </c>
      <c r="BP16" s="675"/>
      <c r="BQ16" s="675"/>
      <c r="BR16" s="675"/>
      <c r="BS16" s="648" t="s">
        <v>129</v>
      </c>
      <c r="BT16" s="643"/>
      <c r="BU16" s="643"/>
      <c r="BV16" s="643"/>
      <c r="BW16" s="643"/>
      <c r="BX16" s="643"/>
      <c r="BY16" s="643"/>
      <c r="BZ16" s="643"/>
      <c r="CA16" s="643"/>
      <c r="CB16" s="688"/>
      <c r="CD16" s="689" t="s">
        <v>264</v>
      </c>
      <c r="CE16" s="686"/>
      <c r="CF16" s="686"/>
      <c r="CG16" s="686"/>
      <c r="CH16" s="686"/>
      <c r="CI16" s="686"/>
      <c r="CJ16" s="686"/>
      <c r="CK16" s="686"/>
      <c r="CL16" s="686"/>
      <c r="CM16" s="686"/>
      <c r="CN16" s="686"/>
      <c r="CO16" s="686"/>
      <c r="CP16" s="686"/>
      <c r="CQ16" s="687"/>
      <c r="CR16" s="642" t="s">
        <v>129</v>
      </c>
      <c r="CS16" s="643"/>
      <c r="CT16" s="643"/>
      <c r="CU16" s="643"/>
      <c r="CV16" s="643"/>
      <c r="CW16" s="643"/>
      <c r="CX16" s="643"/>
      <c r="CY16" s="644"/>
      <c r="CZ16" s="675" t="s">
        <v>146</v>
      </c>
      <c r="DA16" s="675"/>
      <c r="DB16" s="675"/>
      <c r="DC16" s="675"/>
      <c r="DD16" s="648" t="s">
        <v>129</v>
      </c>
      <c r="DE16" s="643"/>
      <c r="DF16" s="643"/>
      <c r="DG16" s="643"/>
      <c r="DH16" s="643"/>
      <c r="DI16" s="643"/>
      <c r="DJ16" s="643"/>
      <c r="DK16" s="643"/>
      <c r="DL16" s="643"/>
      <c r="DM16" s="643"/>
      <c r="DN16" s="643"/>
      <c r="DO16" s="643"/>
      <c r="DP16" s="644"/>
      <c r="DQ16" s="648" t="s">
        <v>146</v>
      </c>
      <c r="DR16" s="643"/>
      <c r="DS16" s="643"/>
      <c r="DT16" s="643"/>
      <c r="DU16" s="643"/>
      <c r="DV16" s="643"/>
      <c r="DW16" s="643"/>
      <c r="DX16" s="643"/>
      <c r="DY16" s="643"/>
      <c r="DZ16" s="643"/>
      <c r="EA16" s="643"/>
      <c r="EB16" s="643"/>
      <c r="EC16" s="688"/>
    </row>
    <row r="17" spans="2:133" ht="11.25" customHeight="1" x14ac:dyDescent="0.15">
      <c r="B17" s="639" t="s">
        <v>265</v>
      </c>
      <c r="C17" s="640"/>
      <c r="D17" s="640"/>
      <c r="E17" s="640"/>
      <c r="F17" s="640"/>
      <c r="G17" s="640"/>
      <c r="H17" s="640"/>
      <c r="I17" s="640"/>
      <c r="J17" s="640"/>
      <c r="K17" s="640"/>
      <c r="L17" s="640"/>
      <c r="M17" s="640"/>
      <c r="N17" s="640"/>
      <c r="O17" s="640"/>
      <c r="P17" s="640"/>
      <c r="Q17" s="641"/>
      <c r="R17" s="642">
        <v>24660</v>
      </c>
      <c r="S17" s="643"/>
      <c r="T17" s="643"/>
      <c r="U17" s="643"/>
      <c r="V17" s="643"/>
      <c r="W17" s="643"/>
      <c r="X17" s="643"/>
      <c r="Y17" s="644"/>
      <c r="Z17" s="675">
        <v>0.1</v>
      </c>
      <c r="AA17" s="675"/>
      <c r="AB17" s="675"/>
      <c r="AC17" s="675"/>
      <c r="AD17" s="676">
        <v>24660</v>
      </c>
      <c r="AE17" s="676"/>
      <c r="AF17" s="676"/>
      <c r="AG17" s="676"/>
      <c r="AH17" s="676"/>
      <c r="AI17" s="676"/>
      <c r="AJ17" s="676"/>
      <c r="AK17" s="676"/>
      <c r="AL17" s="645">
        <v>0.3</v>
      </c>
      <c r="AM17" s="646"/>
      <c r="AN17" s="646"/>
      <c r="AO17" s="677"/>
      <c r="AP17" s="639" t="s">
        <v>266</v>
      </c>
      <c r="AQ17" s="640"/>
      <c r="AR17" s="640"/>
      <c r="AS17" s="640"/>
      <c r="AT17" s="640"/>
      <c r="AU17" s="640"/>
      <c r="AV17" s="640"/>
      <c r="AW17" s="640"/>
      <c r="AX17" s="640"/>
      <c r="AY17" s="640"/>
      <c r="AZ17" s="640"/>
      <c r="BA17" s="640"/>
      <c r="BB17" s="640"/>
      <c r="BC17" s="640"/>
      <c r="BD17" s="640"/>
      <c r="BE17" s="640"/>
      <c r="BF17" s="641"/>
      <c r="BG17" s="642" t="s">
        <v>146</v>
      </c>
      <c r="BH17" s="643"/>
      <c r="BI17" s="643"/>
      <c r="BJ17" s="643"/>
      <c r="BK17" s="643"/>
      <c r="BL17" s="643"/>
      <c r="BM17" s="643"/>
      <c r="BN17" s="644"/>
      <c r="BO17" s="675" t="s">
        <v>129</v>
      </c>
      <c r="BP17" s="675"/>
      <c r="BQ17" s="675"/>
      <c r="BR17" s="675"/>
      <c r="BS17" s="648" t="s">
        <v>129</v>
      </c>
      <c r="BT17" s="643"/>
      <c r="BU17" s="643"/>
      <c r="BV17" s="643"/>
      <c r="BW17" s="643"/>
      <c r="BX17" s="643"/>
      <c r="BY17" s="643"/>
      <c r="BZ17" s="643"/>
      <c r="CA17" s="643"/>
      <c r="CB17" s="688"/>
      <c r="CD17" s="689" t="s">
        <v>267</v>
      </c>
      <c r="CE17" s="686"/>
      <c r="CF17" s="686"/>
      <c r="CG17" s="686"/>
      <c r="CH17" s="686"/>
      <c r="CI17" s="686"/>
      <c r="CJ17" s="686"/>
      <c r="CK17" s="686"/>
      <c r="CL17" s="686"/>
      <c r="CM17" s="686"/>
      <c r="CN17" s="686"/>
      <c r="CO17" s="686"/>
      <c r="CP17" s="686"/>
      <c r="CQ17" s="687"/>
      <c r="CR17" s="642">
        <v>873908</v>
      </c>
      <c r="CS17" s="643"/>
      <c r="CT17" s="643"/>
      <c r="CU17" s="643"/>
      <c r="CV17" s="643"/>
      <c r="CW17" s="643"/>
      <c r="CX17" s="643"/>
      <c r="CY17" s="644"/>
      <c r="CZ17" s="675">
        <v>4.7</v>
      </c>
      <c r="DA17" s="675"/>
      <c r="DB17" s="675"/>
      <c r="DC17" s="675"/>
      <c r="DD17" s="648" t="s">
        <v>129</v>
      </c>
      <c r="DE17" s="643"/>
      <c r="DF17" s="643"/>
      <c r="DG17" s="643"/>
      <c r="DH17" s="643"/>
      <c r="DI17" s="643"/>
      <c r="DJ17" s="643"/>
      <c r="DK17" s="643"/>
      <c r="DL17" s="643"/>
      <c r="DM17" s="643"/>
      <c r="DN17" s="643"/>
      <c r="DO17" s="643"/>
      <c r="DP17" s="644"/>
      <c r="DQ17" s="648">
        <v>709505</v>
      </c>
      <c r="DR17" s="643"/>
      <c r="DS17" s="643"/>
      <c r="DT17" s="643"/>
      <c r="DU17" s="643"/>
      <c r="DV17" s="643"/>
      <c r="DW17" s="643"/>
      <c r="DX17" s="643"/>
      <c r="DY17" s="643"/>
      <c r="DZ17" s="643"/>
      <c r="EA17" s="643"/>
      <c r="EB17" s="643"/>
      <c r="EC17" s="688"/>
    </row>
    <row r="18" spans="2:133" ht="11.25" customHeight="1" x14ac:dyDescent="0.15">
      <c r="B18" s="639" t="s">
        <v>268</v>
      </c>
      <c r="C18" s="640"/>
      <c r="D18" s="640"/>
      <c r="E18" s="640"/>
      <c r="F18" s="640"/>
      <c r="G18" s="640"/>
      <c r="H18" s="640"/>
      <c r="I18" s="640"/>
      <c r="J18" s="640"/>
      <c r="K18" s="640"/>
      <c r="L18" s="640"/>
      <c r="M18" s="640"/>
      <c r="N18" s="640"/>
      <c r="O18" s="640"/>
      <c r="P18" s="640"/>
      <c r="Q18" s="641"/>
      <c r="R18" s="642">
        <v>14766</v>
      </c>
      <c r="S18" s="643"/>
      <c r="T18" s="643"/>
      <c r="U18" s="643"/>
      <c r="V18" s="643"/>
      <c r="W18" s="643"/>
      <c r="X18" s="643"/>
      <c r="Y18" s="644"/>
      <c r="Z18" s="675">
        <v>0.1</v>
      </c>
      <c r="AA18" s="675"/>
      <c r="AB18" s="675"/>
      <c r="AC18" s="675"/>
      <c r="AD18" s="676">
        <v>14766</v>
      </c>
      <c r="AE18" s="676"/>
      <c r="AF18" s="676"/>
      <c r="AG18" s="676"/>
      <c r="AH18" s="676"/>
      <c r="AI18" s="676"/>
      <c r="AJ18" s="676"/>
      <c r="AK18" s="676"/>
      <c r="AL18" s="645">
        <v>0.2</v>
      </c>
      <c r="AM18" s="646"/>
      <c r="AN18" s="646"/>
      <c r="AO18" s="677"/>
      <c r="AP18" s="639" t="s">
        <v>269</v>
      </c>
      <c r="AQ18" s="640"/>
      <c r="AR18" s="640"/>
      <c r="AS18" s="640"/>
      <c r="AT18" s="640"/>
      <c r="AU18" s="640"/>
      <c r="AV18" s="640"/>
      <c r="AW18" s="640"/>
      <c r="AX18" s="640"/>
      <c r="AY18" s="640"/>
      <c r="AZ18" s="640"/>
      <c r="BA18" s="640"/>
      <c r="BB18" s="640"/>
      <c r="BC18" s="640"/>
      <c r="BD18" s="640"/>
      <c r="BE18" s="640"/>
      <c r="BF18" s="641"/>
      <c r="BG18" s="642" t="s">
        <v>129</v>
      </c>
      <c r="BH18" s="643"/>
      <c r="BI18" s="643"/>
      <c r="BJ18" s="643"/>
      <c r="BK18" s="643"/>
      <c r="BL18" s="643"/>
      <c r="BM18" s="643"/>
      <c r="BN18" s="644"/>
      <c r="BO18" s="675" t="s">
        <v>129</v>
      </c>
      <c r="BP18" s="675"/>
      <c r="BQ18" s="675"/>
      <c r="BR18" s="675"/>
      <c r="BS18" s="648" t="s">
        <v>129</v>
      </c>
      <c r="BT18" s="643"/>
      <c r="BU18" s="643"/>
      <c r="BV18" s="643"/>
      <c r="BW18" s="643"/>
      <c r="BX18" s="643"/>
      <c r="BY18" s="643"/>
      <c r="BZ18" s="643"/>
      <c r="CA18" s="643"/>
      <c r="CB18" s="688"/>
      <c r="CD18" s="689" t="s">
        <v>270</v>
      </c>
      <c r="CE18" s="686"/>
      <c r="CF18" s="686"/>
      <c r="CG18" s="686"/>
      <c r="CH18" s="686"/>
      <c r="CI18" s="686"/>
      <c r="CJ18" s="686"/>
      <c r="CK18" s="686"/>
      <c r="CL18" s="686"/>
      <c r="CM18" s="686"/>
      <c r="CN18" s="686"/>
      <c r="CO18" s="686"/>
      <c r="CP18" s="686"/>
      <c r="CQ18" s="687"/>
      <c r="CR18" s="642">
        <v>43015</v>
      </c>
      <c r="CS18" s="643"/>
      <c r="CT18" s="643"/>
      <c r="CU18" s="643"/>
      <c r="CV18" s="643"/>
      <c r="CW18" s="643"/>
      <c r="CX18" s="643"/>
      <c r="CY18" s="644"/>
      <c r="CZ18" s="675">
        <v>0.2</v>
      </c>
      <c r="DA18" s="675"/>
      <c r="DB18" s="675"/>
      <c r="DC18" s="675"/>
      <c r="DD18" s="648">
        <v>42419</v>
      </c>
      <c r="DE18" s="643"/>
      <c r="DF18" s="643"/>
      <c r="DG18" s="643"/>
      <c r="DH18" s="643"/>
      <c r="DI18" s="643"/>
      <c r="DJ18" s="643"/>
      <c r="DK18" s="643"/>
      <c r="DL18" s="643"/>
      <c r="DM18" s="643"/>
      <c r="DN18" s="643"/>
      <c r="DO18" s="643"/>
      <c r="DP18" s="644"/>
      <c r="DQ18" s="648" t="s">
        <v>129</v>
      </c>
      <c r="DR18" s="643"/>
      <c r="DS18" s="643"/>
      <c r="DT18" s="643"/>
      <c r="DU18" s="643"/>
      <c r="DV18" s="643"/>
      <c r="DW18" s="643"/>
      <c r="DX18" s="643"/>
      <c r="DY18" s="643"/>
      <c r="DZ18" s="643"/>
      <c r="EA18" s="643"/>
      <c r="EB18" s="643"/>
      <c r="EC18" s="688"/>
    </row>
    <row r="19" spans="2:133" ht="11.25" customHeight="1" x14ac:dyDescent="0.15">
      <c r="B19" s="639" t="s">
        <v>271</v>
      </c>
      <c r="C19" s="640"/>
      <c r="D19" s="640"/>
      <c r="E19" s="640"/>
      <c r="F19" s="640"/>
      <c r="G19" s="640"/>
      <c r="H19" s="640"/>
      <c r="I19" s="640"/>
      <c r="J19" s="640"/>
      <c r="K19" s="640"/>
      <c r="L19" s="640"/>
      <c r="M19" s="640"/>
      <c r="N19" s="640"/>
      <c r="O19" s="640"/>
      <c r="P19" s="640"/>
      <c r="Q19" s="641"/>
      <c r="R19" s="642">
        <v>11561</v>
      </c>
      <c r="S19" s="643"/>
      <c r="T19" s="643"/>
      <c r="U19" s="643"/>
      <c r="V19" s="643"/>
      <c r="W19" s="643"/>
      <c r="X19" s="643"/>
      <c r="Y19" s="644"/>
      <c r="Z19" s="675">
        <v>0.1</v>
      </c>
      <c r="AA19" s="675"/>
      <c r="AB19" s="675"/>
      <c r="AC19" s="675"/>
      <c r="AD19" s="676">
        <v>11561</v>
      </c>
      <c r="AE19" s="676"/>
      <c r="AF19" s="676"/>
      <c r="AG19" s="676"/>
      <c r="AH19" s="676"/>
      <c r="AI19" s="676"/>
      <c r="AJ19" s="676"/>
      <c r="AK19" s="676"/>
      <c r="AL19" s="645">
        <v>0.1</v>
      </c>
      <c r="AM19" s="646"/>
      <c r="AN19" s="646"/>
      <c r="AO19" s="677"/>
      <c r="AP19" s="639" t="s">
        <v>272</v>
      </c>
      <c r="AQ19" s="640"/>
      <c r="AR19" s="640"/>
      <c r="AS19" s="640"/>
      <c r="AT19" s="640"/>
      <c r="AU19" s="640"/>
      <c r="AV19" s="640"/>
      <c r="AW19" s="640"/>
      <c r="AX19" s="640"/>
      <c r="AY19" s="640"/>
      <c r="AZ19" s="640"/>
      <c r="BA19" s="640"/>
      <c r="BB19" s="640"/>
      <c r="BC19" s="640"/>
      <c r="BD19" s="640"/>
      <c r="BE19" s="640"/>
      <c r="BF19" s="641"/>
      <c r="BG19" s="642">
        <v>12853</v>
      </c>
      <c r="BH19" s="643"/>
      <c r="BI19" s="643"/>
      <c r="BJ19" s="643"/>
      <c r="BK19" s="643"/>
      <c r="BL19" s="643"/>
      <c r="BM19" s="643"/>
      <c r="BN19" s="644"/>
      <c r="BO19" s="675">
        <v>0.2</v>
      </c>
      <c r="BP19" s="675"/>
      <c r="BQ19" s="675"/>
      <c r="BR19" s="675"/>
      <c r="BS19" s="648" t="s">
        <v>146</v>
      </c>
      <c r="BT19" s="643"/>
      <c r="BU19" s="643"/>
      <c r="BV19" s="643"/>
      <c r="BW19" s="643"/>
      <c r="BX19" s="643"/>
      <c r="BY19" s="643"/>
      <c r="BZ19" s="643"/>
      <c r="CA19" s="643"/>
      <c r="CB19" s="688"/>
      <c r="CD19" s="689" t="s">
        <v>273</v>
      </c>
      <c r="CE19" s="686"/>
      <c r="CF19" s="686"/>
      <c r="CG19" s="686"/>
      <c r="CH19" s="686"/>
      <c r="CI19" s="686"/>
      <c r="CJ19" s="686"/>
      <c r="CK19" s="686"/>
      <c r="CL19" s="686"/>
      <c r="CM19" s="686"/>
      <c r="CN19" s="686"/>
      <c r="CO19" s="686"/>
      <c r="CP19" s="686"/>
      <c r="CQ19" s="687"/>
      <c r="CR19" s="642" t="s">
        <v>129</v>
      </c>
      <c r="CS19" s="643"/>
      <c r="CT19" s="643"/>
      <c r="CU19" s="643"/>
      <c r="CV19" s="643"/>
      <c r="CW19" s="643"/>
      <c r="CX19" s="643"/>
      <c r="CY19" s="644"/>
      <c r="CZ19" s="675" t="s">
        <v>129</v>
      </c>
      <c r="DA19" s="675"/>
      <c r="DB19" s="675"/>
      <c r="DC19" s="675"/>
      <c r="DD19" s="648" t="s">
        <v>129</v>
      </c>
      <c r="DE19" s="643"/>
      <c r="DF19" s="643"/>
      <c r="DG19" s="643"/>
      <c r="DH19" s="643"/>
      <c r="DI19" s="643"/>
      <c r="DJ19" s="643"/>
      <c r="DK19" s="643"/>
      <c r="DL19" s="643"/>
      <c r="DM19" s="643"/>
      <c r="DN19" s="643"/>
      <c r="DO19" s="643"/>
      <c r="DP19" s="644"/>
      <c r="DQ19" s="648" t="s">
        <v>146</v>
      </c>
      <c r="DR19" s="643"/>
      <c r="DS19" s="643"/>
      <c r="DT19" s="643"/>
      <c r="DU19" s="643"/>
      <c r="DV19" s="643"/>
      <c r="DW19" s="643"/>
      <c r="DX19" s="643"/>
      <c r="DY19" s="643"/>
      <c r="DZ19" s="643"/>
      <c r="EA19" s="643"/>
      <c r="EB19" s="643"/>
      <c r="EC19" s="688"/>
    </row>
    <row r="20" spans="2:133" ht="11.25" customHeight="1" x14ac:dyDescent="0.15">
      <c r="B20" s="639" t="s">
        <v>274</v>
      </c>
      <c r="C20" s="640"/>
      <c r="D20" s="640"/>
      <c r="E20" s="640"/>
      <c r="F20" s="640"/>
      <c r="G20" s="640"/>
      <c r="H20" s="640"/>
      <c r="I20" s="640"/>
      <c r="J20" s="640"/>
      <c r="K20" s="640"/>
      <c r="L20" s="640"/>
      <c r="M20" s="640"/>
      <c r="N20" s="640"/>
      <c r="O20" s="640"/>
      <c r="P20" s="640"/>
      <c r="Q20" s="641"/>
      <c r="R20" s="642">
        <v>2015</v>
      </c>
      <c r="S20" s="643"/>
      <c r="T20" s="643"/>
      <c r="U20" s="643"/>
      <c r="V20" s="643"/>
      <c r="W20" s="643"/>
      <c r="X20" s="643"/>
      <c r="Y20" s="644"/>
      <c r="Z20" s="675">
        <v>0</v>
      </c>
      <c r="AA20" s="675"/>
      <c r="AB20" s="675"/>
      <c r="AC20" s="675"/>
      <c r="AD20" s="676">
        <v>2015</v>
      </c>
      <c r="AE20" s="676"/>
      <c r="AF20" s="676"/>
      <c r="AG20" s="676"/>
      <c r="AH20" s="676"/>
      <c r="AI20" s="676"/>
      <c r="AJ20" s="676"/>
      <c r="AK20" s="676"/>
      <c r="AL20" s="645">
        <v>0</v>
      </c>
      <c r="AM20" s="646"/>
      <c r="AN20" s="646"/>
      <c r="AO20" s="677"/>
      <c r="AP20" s="639" t="s">
        <v>275</v>
      </c>
      <c r="AQ20" s="640"/>
      <c r="AR20" s="640"/>
      <c r="AS20" s="640"/>
      <c r="AT20" s="640"/>
      <c r="AU20" s="640"/>
      <c r="AV20" s="640"/>
      <c r="AW20" s="640"/>
      <c r="AX20" s="640"/>
      <c r="AY20" s="640"/>
      <c r="AZ20" s="640"/>
      <c r="BA20" s="640"/>
      <c r="BB20" s="640"/>
      <c r="BC20" s="640"/>
      <c r="BD20" s="640"/>
      <c r="BE20" s="640"/>
      <c r="BF20" s="641"/>
      <c r="BG20" s="642">
        <v>12853</v>
      </c>
      <c r="BH20" s="643"/>
      <c r="BI20" s="643"/>
      <c r="BJ20" s="643"/>
      <c r="BK20" s="643"/>
      <c r="BL20" s="643"/>
      <c r="BM20" s="643"/>
      <c r="BN20" s="644"/>
      <c r="BO20" s="675">
        <v>0.2</v>
      </c>
      <c r="BP20" s="675"/>
      <c r="BQ20" s="675"/>
      <c r="BR20" s="675"/>
      <c r="BS20" s="648" t="s">
        <v>146</v>
      </c>
      <c r="BT20" s="643"/>
      <c r="BU20" s="643"/>
      <c r="BV20" s="643"/>
      <c r="BW20" s="643"/>
      <c r="BX20" s="643"/>
      <c r="BY20" s="643"/>
      <c r="BZ20" s="643"/>
      <c r="CA20" s="643"/>
      <c r="CB20" s="688"/>
      <c r="CD20" s="689" t="s">
        <v>276</v>
      </c>
      <c r="CE20" s="686"/>
      <c r="CF20" s="686"/>
      <c r="CG20" s="686"/>
      <c r="CH20" s="686"/>
      <c r="CI20" s="686"/>
      <c r="CJ20" s="686"/>
      <c r="CK20" s="686"/>
      <c r="CL20" s="686"/>
      <c r="CM20" s="686"/>
      <c r="CN20" s="686"/>
      <c r="CO20" s="686"/>
      <c r="CP20" s="686"/>
      <c r="CQ20" s="687"/>
      <c r="CR20" s="642">
        <v>18551360</v>
      </c>
      <c r="CS20" s="643"/>
      <c r="CT20" s="643"/>
      <c r="CU20" s="643"/>
      <c r="CV20" s="643"/>
      <c r="CW20" s="643"/>
      <c r="CX20" s="643"/>
      <c r="CY20" s="644"/>
      <c r="CZ20" s="675">
        <v>100</v>
      </c>
      <c r="DA20" s="675"/>
      <c r="DB20" s="675"/>
      <c r="DC20" s="675"/>
      <c r="DD20" s="648">
        <v>2469746</v>
      </c>
      <c r="DE20" s="643"/>
      <c r="DF20" s="643"/>
      <c r="DG20" s="643"/>
      <c r="DH20" s="643"/>
      <c r="DI20" s="643"/>
      <c r="DJ20" s="643"/>
      <c r="DK20" s="643"/>
      <c r="DL20" s="643"/>
      <c r="DM20" s="643"/>
      <c r="DN20" s="643"/>
      <c r="DO20" s="643"/>
      <c r="DP20" s="644"/>
      <c r="DQ20" s="648">
        <v>9315035</v>
      </c>
      <c r="DR20" s="643"/>
      <c r="DS20" s="643"/>
      <c r="DT20" s="643"/>
      <c r="DU20" s="643"/>
      <c r="DV20" s="643"/>
      <c r="DW20" s="643"/>
      <c r="DX20" s="643"/>
      <c r="DY20" s="643"/>
      <c r="DZ20" s="643"/>
      <c r="EA20" s="643"/>
      <c r="EB20" s="643"/>
      <c r="EC20" s="688"/>
    </row>
    <row r="21" spans="2:133" ht="11.25" customHeight="1" x14ac:dyDescent="0.15">
      <c r="B21" s="639" t="s">
        <v>277</v>
      </c>
      <c r="C21" s="640"/>
      <c r="D21" s="640"/>
      <c r="E21" s="640"/>
      <c r="F21" s="640"/>
      <c r="G21" s="640"/>
      <c r="H21" s="640"/>
      <c r="I21" s="640"/>
      <c r="J21" s="640"/>
      <c r="K21" s="640"/>
      <c r="L21" s="640"/>
      <c r="M21" s="640"/>
      <c r="N21" s="640"/>
      <c r="O21" s="640"/>
      <c r="P21" s="640"/>
      <c r="Q21" s="641"/>
      <c r="R21" s="642">
        <v>1190</v>
      </c>
      <c r="S21" s="643"/>
      <c r="T21" s="643"/>
      <c r="U21" s="643"/>
      <c r="V21" s="643"/>
      <c r="W21" s="643"/>
      <c r="X21" s="643"/>
      <c r="Y21" s="644"/>
      <c r="Z21" s="675">
        <v>0</v>
      </c>
      <c r="AA21" s="675"/>
      <c r="AB21" s="675"/>
      <c r="AC21" s="675"/>
      <c r="AD21" s="676">
        <v>1190</v>
      </c>
      <c r="AE21" s="676"/>
      <c r="AF21" s="676"/>
      <c r="AG21" s="676"/>
      <c r="AH21" s="676"/>
      <c r="AI21" s="676"/>
      <c r="AJ21" s="676"/>
      <c r="AK21" s="676"/>
      <c r="AL21" s="645">
        <v>0</v>
      </c>
      <c r="AM21" s="646"/>
      <c r="AN21" s="646"/>
      <c r="AO21" s="677"/>
      <c r="AP21" s="737" t="s">
        <v>278</v>
      </c>
      <c r="AQ21" s="744"/>
      <c r="AR21" s="744"/>
      <c r="AS21" s="744"/>
      <c r="AT21" s="744"/>
      <c r="AU21" s="744"/>
      <c r="AV21" s="744"/>
      <c r="AW21" s="744"/>
      <c r="AX21" s="744"/>
      <c r="AY21" s="744"/>
      <c r="AZ21" s="744"/>
      <c r="BA21" s="744"/>
      <c r="BB21" s="744"/>
      <c r="BC21" s="744"/>
      <c r="BD21" s="744"/>
      <c r="BE21" s="744"/>
      <c r="BF21" s="739"/>
      <c r="BG21" s="642">
        <v>12853</v>
      </c>
      <c r="BH21" s="643"/>
      <c r="BI21" s="643"/>
      <c r="BJ21" s="643"/>
      <c r="BK21" s="643"/>
      <c r="BL21" s="643"/>
      <c r="BM21" s="643"/>
      <c r="BN21" s="644"/>
      <c r="BO21" s="675">
        <v>0.2</v>
      </c>
      <c r="BP21" s="675"/>
      <c r="BQ21" s="675"/>
      <c r="BR21" s="675"/>
      <c r="BS21" s="648" t="s">
        <v>146</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279</v>
      </c>
      <c r="C22" s="640"/>
      <c r="D22" s="640"/>
      <c r="E22" s="640"/>
      <c r="F22" s="640"/>
      <c r="G22" s="640"/>
      <c r="H22" s="640"/>
      <c r="I22" s="640"/>
      <c r="J22" s="640"/>
      <c r="K22" s="640"/>
      <c r="L22" s="640"/>
      <c r="M22" s="640"/>
      <c r="N22" s="640"/>
      <c r="O22" s="640"/>
      <c r="P22" s="640"/>
      <c r="Q22" s="641"/>
      <c r="R22" s="642">
        <v>1075076</v>
      </c>
      <c r="S22" s="643"/>
      <c r="T22" s="643"/>
      <c r="U22" s="643"/>
      <c r="V22" s="643"/>
      <c r="W22" s="643"/>
      <c r="X22" s="643"/>
      <c r="Y22" s="644"/>
      <c r="Z22" s="675">
        <v>5.5</v>
      </c>
      <c r="AA22" s="675"/>
      <c r="AB22" s="675"/>
      <c r="AC22" s="675"/>
      <c r="AD22" s="676">
        <v>952485</v>
      </c>
      <c r="AE22" s="676"/>
      <c r="AF22" s="676"/>
      <c r="AG22" s="676"/>
      <c r="AH22" s="676"/>
      <c r="AI22" s="676"/>
      <c r="AJ22" s="676"/>
      <c r="AK22" s="676"/>
      <c r="AL22" s="645">
        <v>11.5</v>
      </c>
      <c r="AM22" s="646"/>
      <c r="AN22" s="646"/>
      <c r="AO22" s="677"/>
      <c r="AP22" s="737" t="s">
        <v>280</v>
      </c>
      <c r="AQ22" s="744"/>
      <c r="AR22" s="744"/>
      <c r="AS22" s="744"/>
      <c r="AT22" s="744"/>
      <c r="AU22" s="744"/>
      <c r="AV22" s="744"/>
      <c r="AW22" s="744"/>
      <c r="AX22" s="744"/>
      <c r="AY22" s="744"/>
      <c r="AZ22" s="744"/>
      <c r="BA22" s="744"/>
      <c r="BB22" s="744"/>
      <c r="BC22" s="744"/>
      <c r="BD22" s="744"/>
      <c r="BE22" s="744"/>
      <c r="BF22" s="739"/>
      <c r="BG22" s="642" t="s">
        <v>146</v>
      </c>
      <c r="BH22" s="643"/>
      <c r="BI22" s="643"/>
      <c r="BJ22" s="643"/>
      <c r="BK22" s="643"/>
      <c r="BL22" s="643"/>
      <c r="BM22" s="643"/>
      <c r="BN22" s="644"/>
      <c r="BO22" s="675" t="s">
        <v>129</v>
      </c>
      <c r="BP22" s="675"/>
      <c r="BQ22" s="675"/>
      <c r="BR22" s="675"/>
      <c r="BS22" s="648" t="s">
        <v>129</v>
      </c>
      <c r="BT22" s="643"/>
      <c r="BU22" s="643"/>
      <c r="BV22" s="643"/>
      <c r="BW22" s="643"/>
      <c r="BX22" s="643"/>
      <c r="BY22" s="643"/>
      <c r="BZ22" s="643"/>
      <c r="CA22" s="643"/>
      <c r="CB22" s="688"/>
      <c r="CD22" s="746" t="s">
        <v>281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282</v>
      </c>
      <c r="C23" s="640"/>
      <c r="D23" s="640"/>
      <c r="E23" s="640"/>
      <c r="F23" s="640"/>
      <c r="G23" s="640"/>
      <c r="H23" s="640"/>
      <c r="I23" s="640"/>
      <c r="J23" s="640"/>
      <c r="K23" s="640"/>
      <c r="L23" s="640"/>
      <c r="M23" s="640"/>
      <c r="N23" s="640"/>
      <c r="O23" s="640"/>
      <c r="P23" s="640"/>
      <c r="Q23" s="641"/>
      <c r="R23" s="642">
        <v>952485</v>
      </c>
      <c r="S23" s="643"/>
      <c r="T23" s="643"/>
      <c r="U23" s="643"/>
      <c r="V23" s="643"/>
      <c r="W23" s="643"/>
      <c r="X23" s="643"/>
      <c r="Y23" s="644"/>
      <c r="Z23" s="675">
        <v>4.9000000000000004</v>
      </c>
      <c r="AA23" s="675"/>
      <c r="AB23" s="675"/>
      <c r="AC23" s="675"/>
      <c r="AD23" s="676">
        <v>952485</v>
      </c>
      <c r="AE23" s="676"/>
      <c r="AF23" s="676"/>
      <c r="AG23" s="676"/>
      <c r="AH23" s="676"/>
      <c r="AI23" s="676"/>
      <c r="AJ23" s="676"/>
      <c r="AK23" s="676"/>
      <c r="AL23" s="645">
        <v>11.5</v>
      </c>
      <c r="AM23" s="646"/>
      <c r="AN23" s="646"/>
      <c r="AO23" s="677"/>
      <c r="AP23" s="737" t="s">
        <v>283</v>
      </c>
      <c r="AQ23" s="744"/>
      <c r="AR23" s="744"/>
      <c r="AS23" s="744"/>
      <c r="AT23" s="744"/>
      <c r="AU23" s="744"/>
      <c r="AV23" s="744"/>
      <c r="AW23" s="744"/>
      <c r="AX23" s="744"/>
      <c r="AY23" s="744"/>
      <c r="AZ23" s="744"/>
      <c r="BA23" s="744"/>
      <c r="BB23" s="744"/>
      <c r="BC23" s="744"/>
      <c r="BD23" s="744"/>
      <c r="BE23" s="744"/>
      <c r="BF23" s="739"/>
      <c r="BG23" s="642" t="s">
        <v>129</v>
      </c>
      <c r="BH23" s="643"/>
      <c r="BI23" s="643"/>
      <c r="BJ23" s="643"/>
      <c r="BK23" s="643"/>
      <c r="BL23" s="643"/>
      <c r="BM23" s="643"/>
      <c r="BN23" s="644"/>
      <c r="BO23" s="675" t="s">
        <v>129</v>
      </c>
      <c r="BP23" s="675"/>
      <c r="BQ23" s="675"/>
      <c r="BR23" s="675"/>
      <c r="BS23" s="648" t="s">
        <v>129</v>
      </c>
      <c r="BT23" s="643"/>
      <c r="BU23" s="643"/>
      <c r="BV23" s="643"/>
      <c r="BW23" s="643"/>
      <c r="BX23" s="643"/>
      <c r="BY23" s="643"/>
      <c r="BZ23" s="643"/>
      <c r="CA23" s="643"/>
      <c r="CB23" s="688"/>
      <c r="CD23" s="746" t="s">
        <v>222</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x14ac:dyDescent="0.15">
      <c r="B24" s="639" t="s">
        <v>289</v>
      </c>
      <c r="C24" s="640"/>
      <c r="D24" s="640"/>
      <c r="E24" s="640"/>
      <c r="F24" s="640"/>
      <c r="G24" s="640"/>
      <c r="H24" s="640"/>
      <c r="I24" s="640"/>
      <c r="J24" s="640"/>
      <c r="K24" s="640"/>
      <c r="L24" s="640"/>
      <c r="M24" s="640"/>
      <c r="N24" s="640"/>
      <c r="O24" s="640"/>
      <c r="P24" s="640"/>
      <c r="Q24" s="641"/>
      <c r="R24" s="642">
        <v>122591</v>
      </c>
      <c r="S24" s="643"/>
      <c r="T24" s="643"/>
      <c r="U24" s="643"/>
      <c r="V24" s="643"/>
      <c r="W24" s="643"/>
      <c r="X24" s="643"/>
      <c r="Y24" s="644"/>
      <c r="Z24" s="675">
        <v>0.6</v>
      </c>
      <c r="AA24" s="675"/>
      <c r="AB24" s="675"/>
      <c r="AC24" s="675"/>
      <c r="AD24" s="676" t="s">
        <v>129</v>
      </c>
      <c r="AE24" s="676"/>
      <c r="AF24" s="676"/>
      <c r="AG24" s="676"/>
      <c r="AH24" s="676"/>
      <c r="AI24" s="676"/>
      <c r="AJ24" s="676"/>
      <c r="AK24" s="676"/>
      <c r="AL24" s="645" t="s">
        <v>129</v>
      </c>
      <c r="AM24" s="646"/>
      <c r="AN24" s="646"/>
      <c r="AO24" s="677"/>
      <c r="AP24" s="737" t="s">
        <v>290</v>
      </c>
      <c r="AQ24" s="744"/>
      <c r="AR24" s="744"/>
      <c r="AS24" s="744"/>
      <c r="AT24" s="744"/>
      <c r="AU24" s="744"/>
      <c r="AV24" s="744"/>
      <c r="AW24" s="744"/>
      <c r="AX24" s="744"/>
      <c r="AY24" s="744"/>
      <c r="AZ24" s="744"/>
      <c r="BA24" s="744"/>
      <c r="BB24" s="744"/>
      <c r="BC24" s="744"/>
      <c r="BD24" s="744"/>
      <c r="BE24" s="744"/>
      <c r="BF24" s="739"/>
      <c r="BG24" s="642" t="s">
        <v>129</v>
      </c>
      <c r="BH24" s="643"/>
      <c r="BI24" s="643"/>
      <c r="BJ24" s="643"/>
      <c r="BK24" s="643"/>
      <c r="BL24" s="643"/>
      <c r="BM24" s="643"/>
      <c r="BN24" s="644"/>
      <c r="BO24" s="675" t="s">
        <v>129</v>
      </c>
      <c r="BP24" s="675"/>
      <c r="BQ24" s="675"/>
      <c r="BR24" s="675"/>
      <c r="BS24" s="648" t="s">
        <v>129</v>
      </c>
      <c r="BT24" s="643"/>
      <c r="BU24" s="643"/>
      <c r="BV24" s="643"/>
      <c r="BW24" s="643"/>
      <c r="BX24" s="643"/>
      <c r="BY24" s="643"/>
      <c r="BZ24" s="643"/>
      <c r="CA24" s="643"/>
      <c r="CB24" s="688"/>
      <c r="CD24" s="700" t="s">
        <v>291</v>
      </c>
      <c r="CE24" s="701"/>
      <c r="CF24" s="701"/>
      <c r="CG24" s="701"/>
      <c r="CH24" s="701"/>
      <c r="CI24" s="701"/>
      <c r="CJ24" s="701"/>
      <c r="CK24" s="701"/>
      <c r="CL24" s="701"/>
      <c r="CM24" s="701"/>
      <c r="CN24" s="701"/>
      <c r="CO24" s="701"/>
      <c r="CP24" s="701"/>
      <c r="CQ24" s="702"/>
      <c r="CR24" s="697">
        <v>6135051</v>
      </c>
      <c r="CS24" s="698"/>
      <c r="CT24" s="698"/>
      <c r="CU24" s="698"/>
      <c r="CV24" s="698"/>
      <c r="CW24" s="698"/>
      <c r="CX24" s="698"/>
      <c r="CY24" s="741"/>
      <c r="CZ24" s="742">
        <v>33.1</v>
      </c>
      <c r="DA24" s="715"/>
      <c r="DB24" s="715"/>
      <c r="DC24" s="745"/>
      <c r="DD24" s="740">
        <v>3796956</v>
      </c>
      <c r="DE24" s="698"/>
      <c r="DF24" s="698"/>
      <c r="DG24" s="698"/>
      <c r="DH24" s="698"/>
      <c r="DI24" s="698"/>
      <c r="DJ24" s="698"/>
      <c r="DK24" s="741"/>
      <c r="DL24" s="740">
        <v>3634728</v>
      </c>
      <c r="DM24" s="698"/>
      <c r="DN24" s="698"/>
      <c r="DO24" s="698"/>
      <c r="DP24" s="698"/>
      <c r="DQ24" s="698"/>
      <c r="DR24" s="698"/>
      <c r="DS24" s="698"/>
      <c r="DT24" s="698"/>
      <c r="DU24" s="698"/>
      <c r="DV24" s="741"/>
      <c r="DW24" s="742">
        <v>41.7</v>
      </c>
      <c r="DX24" s="715"/>
      <c r="DY24" s="715"/>
      <c r="DZ24" s="715"/>
      <c r="EA24" s="715"/>
      <c r="EB24" s="715"/>
      <c r="EC24" s="743"/>
    </row>
    <row r="25" spans="2:133" ht="11.25" customHeight="1" x14ac:dyDescent="0.15">
      <c r="B25" s="639" t="s">
        <v>292</v>
      </c>
      <c r="C25" s="640"/>
      <c r="D25" s="640"/>
      <c r="E25" s="640"/>
      <c r="F25" s="640"/>
      <c r="G25" s="640"/>
      <c r="H25" s="640"/>
      <c r="I25" s="640"/>
      <c r="J25" s="640"/>
      <c r="K25" s="640"/>
      <c r="L25" s="640"/>
      <c r="M25" s="640"/>
      <c r="N25" s="640"/>
      <c r="O25" s="640"/>
      <c r="P25" s="640"/>
      <c r="Q25" s="641"/>
      <c r="R25" s="642" t="s">
        <v>129</v>
      </c>
      <c r="S25" s="643"/>
      <c r="T25" s="643"/>
      <c r="U25" s="643"/>
      <c r="V25" s="643"/>
      <c r="W25" s="643"/>
      <c r="X25" s="643"/>
      <c r="Y25" s="644"/>
      <c r="Z25" s="675" t="s">
        <v>129</v>
      </c>
      <c r="AA25" s="675"/>
      <c r="AB25" s="675"/>
      <c r="AC25" s="675"/>
      <c r="AD25" s="676" t="s">
        <v>129</v>
      </c>
      <c r="AE25" s="676"/>
      <c r="AF25" s="676"/>
      <c r="AG25" s="676"/>
      <c r="AH25" s="676"/>
      <c r="AI25" s="676"/>
      <c r="AJ25" s="676"/>
      <c r="AK25" s="676"/>
      <c r="AL25" s="645" t="s">
        <v>146</v>
      </c>
      <c r="AM25" s="646"/>
      <c r="AN25" s="646"/>
      <c r="AO25" s="677"/>
      <c r="AP25" s="737" t="s">
        <v>293</v>
      </c>
      <c r="AQ25" s="744"/>
      <c r="AR25" s="744"/>
      <c r="AS25" s="744"/>
      <c r="AT25" s="744"/>
      <c r="AU25" s="744"/>
      <c r="AV25" s="744"/>
      <c r="AW25" s="744"/>
      <c r="AX25" s="744"/>
      <c r="AY25" s="744"/>
      <c r="AZ25" s="744"/>
      <c r="BA25" s="744"/>
      <c r="BB25" s="744"/>
      <c r="BC25" s="744"/>
      <c r="BD25" s="744"/>
      <c r="BE25" s="744"/>
      <c r="BF25" s="739"/>
      <c r="BG25" s="642" t="s">
        <v>129</v>
      </c>
      <c r="BH25" s="643"/>
      <c r="BI25" s="643"/>
      <c r="BJ25" s="643"/>
      <c r="BK25" s="643"/>
      <c r="BL25" s="643"/>
      <c r="BM25" s="643"/>
      <c r="BN25" s="644"/>
      <c r="BO25" s="675" t="s">
        <v>129</v>
      </c>
      <c r="BP25" s="675"/>
      <c r="BQ25" s="675"/>
      <c r="BR25" s="675"/>
      <c r="BS25" s="648" t="s">
        <v>129</v>
      </c>
      <c r="BT25" s="643"/>
      <c r="BU25" s="643"/>
      <c r="BV25" s="643"/>
      <c r="BW25" s="643"/>
      <c r="BX25" s="643"/>
      <c r="BY25" s="643"/>
      <c r="BZ25" s="643"/>
      <c r="CA25" s="643"/>
      <c r="CB25" s="688"/>
      <c r="CD25" s="689" t="s">
        <v>294</v>
      </c>
      <c r="CE25" s="686"/>
      <c r="CF25" s="686"/>
      <c r="CG25" s="686"/>
      <c r="CH25" s="686"/>
      <c r="CI25" s="686"/>
      <c r="CJ25" s="686"/>
      <c r="CK25" s="686"/>
      <c r="CL25" s="686"/>
      <c r="CM25" s="686"/>
      <c r="CN25" s="686"/>
      <c r="CO25" s="686"/>
      <c r="CP25" s="686"/>
      <c r="CQ25" s="687"/>
      <c r="CR25" s="642">
        <v>2601097</v>
      </c>
      <c r="CS25" s="661"/>
      <c r="CT25" s="661"/>
      <c r="CU25" s="661"/>
      <c r="CV25" s="661"/>
      <c r="CW25" s="661"/>
      <c r="CX25" s="661"/>
      <c r="CY25" s="662"/>
      <c r="CZ25" s="645">
        <v>14</v>
      </c>
      <c r="DA25" s="663"/>
      <c r="DB25" s="663"/>
      <c r="DC25" s="664"/>
      <c r="DD25" s="648">
        <v>2314523</v>
      </c>
      <c r="DE25" s="661"/>
      <c r="DF25" s="661"/>
      <c r="DG25" s="661"/>
      <c r="DH25" s="661"/>
      <c r="DI25" s="661"/>
      <c r="DJ25" s="661"/>
      <c r="DK25" s="662"/>
      <c r="DL25" s="648">
        <v>2249624</v>
      </c>
      <c r="DM25" s="661"/>
      <c r="DN25" s="661"/>
      <c r="DO25" s="661"/>
      <c r="DP25" s="661"/>
      <c r="DQ25" s="661"/>
      <c r="DR25" s="661"/>
      <c r="DS25" s="661"/>
      <c r="DT25" s="661"/>
      <c r="DU25" s="661"/>
      <c r="DV25" s="662"/>
      <c r="DW25" s="645">
        <v>25.8</v>
      </c>
      <c r="DX25" s="663"/>
      <c r="DY25" s="663"/>
      <c r="DZ25" s="663"/>
      <c r="EA25" s="663"/>
      <c r="EB25" s="663"/>
      <c r="EC25" s="681"/>
    </row>
    <row r="26" spans="2:133" ht="11.25" customHeight="1" x14ac:dyDescent="0.15">
      <c r="B26" s="639" t="s">
        <v>295</v>
      </c>
      <c r="C26" s="640"/>
      <c r="D26" s="640"/>
      <c r="E26" s="640"/>
      <c r="F26" s="640"/>
      <c r="G26" s="640"/>
      <c r="H26" s="640"/>
      <c r="I26" s="640"/>
      <c r="J26" s="640"/>
      <c r="K26" s="640"/>
      <c r="L26" s="640"/>
      <c r="M26" s="640"/>
      <c r="N26" s="640"/>
      <c r="O26" s="640"/>
      <c r="P26" s="640"/>
      <c r="Q26" s="641"/>
      <c r="R26" s="642">
        <v>7318801</v>
      </c>
      <c r="S26" s="643"/>
      <c r="T26" s="643"/>
      <c r="U26" s="643"/>
      <c r="V26" s="643"/>
      <c r="W26" s="643"/>
      <c r="X26" s="643"/>
      <c r="Y26" s="644"/>
      <c r="Z26" s="675">
        <v>37.299999999999997</v>
      </c>
      <c r="AA26" s="675"/>
      <c r="AB26" s="675"/>
      <c r="AC26" s="675"/>
      <c r="AD26" s="676">
        <v>7196210</v>
      </c>
      <c r="AE26" s="676"/>
      <c r="AF26" s="676"/>
      <c r="AG26" s="676"/>
      <c r="AH26" s="676"/>
      <c r="AI26" s="676"/>
      <c r="AJ26" s="676"/>
      <c r="AK26" s="676"/>
      <c r="AL26" s="645">
        <v>87.1</v>
      </c>
      <c r="AM26" s="646"/>
      <c r="AN26" s="646"/>
      <c r="AO26" s="677"/>
      <c r="AP26" s="737" t="s">
        <v>296</v>
      </c>
      <c r="AQ26" s="738"/>
      <c r="AR26" s="738"/>
      <c r="AS26" s="738"/>
      <c r="AT26" s="738"/>
      <c r="AU26" s="738"/>
      <c r="AV26" s="738"/>
      <c r="AW26" s="738"/>
      <c r="AX26" s="738"/>
      <c r="AY26" s="738"/>
      <c r="AZ26" s="738"/>
      <c r="BA26" s="738"/>
      <c r="BB26" s="738"/>
      <c r="BC26" s="738"/>
      <c r="BD26" s="738"/>
      <c r="BE26" s="738"/>
      <c r="BF26" s="739"/>
      <c r="BG26" s="642" t="s">
        <v>129</v>
      </c>
      <c r="BH26" s="643"/>
      <c r="BI26" s="643"/>
      <c r="BJ26" s="643"/>
      <c r="BK26" s="643"/>
      <c r="BL26" s="643"/>
      <c r="BM26" s="643"/>
      <c r="BN26" s="644"/>
      <c r="BO26" s="675" t="s">
        <v>129</v>
      </c>
      <c r="BP26" s="675"/>
      <c r="BQ26" s="675"/>
      <c r="BR26" s="675"/>
      <c r="BS26" s="648" t="s">
        <v>129</v>
      </c>
      <c r="BT26" s="643"/>
      <c r="BU26" s="643"/>
      <c r="BV26" s="643"/>
      <c r="BW26" s="643"/>
      <c r="BX26" s="643"/>
      <c r="BY26" s="643"/>
      <c r="BZ26" s="643"/>
      <c r="CA26" s="643"/>
      <c r="CB26" s="688"/>
      <c r="CD26" s="689" t="s">
        <v>297</v>
      </c>
      <c r="CE26" s="686"/>
      <c r="CF26" s="686"/>
      <c r="CG26" s="686"/>
      <c r="CH26" s="686"/>
      <c r="CI26" s="686"/>
      <c r="CJ26" s="686"/>
      <c r="CK26" s="686"/>
      <c r="CL26" s="686"/>
      <c r="CM26" s="686"/>
      <c r="CN26" s="686"/>
      <c r="CO26" s="686"/>
      <c r="CP26" s="686"/>
      <c r="CQ26" s="687"/>
      <c r="CR26" s="642">
        <v>1259411</v>
      </c>
      <c r="CS26" s="643"/>
      <c r="CT26" s="643"/>
      <c r="CU26" s="643"/>
      <c r="CV26" s="643"/>
      <c r="CW26" s="643"/>
      <c r="CX26" s="643"/>
      <c r="CY26" s="644"/>
      <c r="CZ26" s="645">
        <v>6.8</v>
      </c>
      <c r="DA26" s="663"/>
      <c r="DB26" s="663"/>
      <c r="DC26" s="664"/>
      <c r="DD26" s="648">
        <v>1166665</v>
      </c>
      <c r="DE26" s="643"/>
      <c r="DF26" s="643"/>
      <c r="DG26" s="643"/>
      <c r="DH26" s="643"/>
      <c r="DI26" s="643"/>
      <c r="DJ26" s="643"/>
      <c r="DK26" s="644"/>
      <c r="DL26" s="648" t="s">
        <v>146</v>
      </c>
      <c r="DM26" s="643"/>
      <c r="DN26" s="643"/>
      <c r="DO26" s="643"/>
      <c r="DP26" s="643"/>
      <c r="DQ26" s="643"/>
      <c r="DR26" s="643"/>
      <c r="DS26" s="643"/>
      <c r="DT26" s="643"/>
      <c r="DU26" s="643"/>
      <c r="DV26" s="644"/>
      <c r="DW26" s="645" t="s">
        <v>129</v>
      </c>
      <c r="DX26" s="663"/>
      <c r="DY26" s="663"/>
      <c r="DZ26" s="663"/>
      <c r="EA26" s="663"/>
      <c r="EB26" s="663"/>
      <c r="EC26" s="681"/>
    </row>
    <row r="27" spans="2:133" ht="11.25" customHeight="1" x14ac:dyDescent="0.15">
      <c r="B27" s="639" t="s">
        <v>298</v>
      </c>
      <c r="C27" s="640"/>
      <c r="D27" s="640"/>
      <c r="E27" s="640"/>
      <c r="F27" s="640"/>
      <c r="G27" s="640"/>
      <c r="H27" s="640"/>
      <c r="I27" s="640"/>
      <c r="J27" s="640"/>
      <c r="K27" s="640"/>
      <c r="L27" s="640"/>
      <c r="M27" s="640"/>
      <c r="N27" s="640"/>
      <c r="O27" s="640"/>
      <c r="P27" s="640"/>
      <c r="Q27" s="641"/>
      <c r="R27" s="642">
        <v>5439</v>
      </c>
      <c r="S27" s="643"/>
      <c r="T27" s="643"/>
      <c r="U27" s="643"/>
      <c r="V27" s="643"/>
      <c r="W27" s="643"/>
      <c r="X27" s="643"/>
      <c r="Y27" s="644"/>
      <c r="Z27" s="675">
        <v>0</v>
      </c>
      <c r="AA27" s="675"/>
      <c r="AB27" s="675"/>
      <c r="AC27" s="675"/>
      <c r="AD27" s="676">
        <v>5439</v>
      </c>
      <c r="AE27" s="676"/>
      <c r="AF27" s="676"/>
      <c r="AG27" s="676"/>
      <c r="AH27" s="676"/>
      <c r="AI27" s="676"/>
      <c r="AJ27" s="676"/>
      <c r="AK27" s="676"/>
      <c r="AL27" s="645">
        <v>0.1</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5536895</v>
      </c>
      <c r="BH27" s="643"/>
      <c r="BI27" s="643"/>
      <c r="BJ27" s="643"/>
      <c r="BK27" s="643"/>
      <c r="BL27" s="643"/>
      <c r="BM27" s="643"/>
      <c r="BN27" s="644"/>
      <c r="BO27" s="675">
        <v>100</v>
      </c>
      <c r="BP27" s="675"/>
      <c r="BQ27" s="675"/>
      <c r="BR27" s="675"/>
      <c r="BS27" s="648" t="s">
        <v>129</v>
      </c>
      <c r="BT27" s="643"/>
      <c r="BU27" s="643"/>
      <c r="BV27" s="643"/>
      <c r="BW27" s="643"/>
      <c r="BX27" s="643"/>
      <c r="BY27" s="643"/>
      <c r="BZ27" s="643"/>
      <c r="CA27" s="643"/>
      <c r="CB27" s="688"/>
      <c r="CD27" s="689" t="s">
        <v>300</v>
      </c>
      <c r="CE27" s="686"/>
      <c r="CF27" s="686"/>
      <c r="CG27" s="686"/>
      <c r="CH27" s="686"/>
      <c r="CI27" s="686"/>
      <c r="CJ27" s="686"/>
      <c r="CK27" s="686"/>
      <c r="CL27" s="686"/>
      <c r="CM27" s="686"/>
      <c r="CN27" s="686"/>
      <c r="CO27" s="686"/>
      <c r="CP27" s="686"/>
      <c r="CQ27" s="687"/>
      <c r="CR27" s="642">
        <v>2660046</v>
      </c>
      <c r="CS27" s="661"/>
      <c r="CT27" s="661"/>
      <c r="CU27" s="661"/>
      <c r="CV27" s="661"/>
      <c r="CW27" s="661"/>
      <c r="CX27" s="661"/>
      <c r="CY27" s="662"/>
      <c r="CZ27" s="645">
        <v>14.3</v>
      </c>
      <c r="DA27" s="663"/>
      <c r="DB27" s="663"/>
      <c r="DC27" s="664"/>
      <c r="DD27" s="648">
        <v>772928</v>
      </c>
      <c r="DE27" s="661"/>
      <c r="DF27" s="661"/>
      <c r="DG27" s="661"/>
      <c r="DH27" s="661"/>
      <c r="DI27" s="661"/>
      <c r="DJ27" s="661"/>
      <c r="DK27" s="662"/>
      <c r="DL27" s="648">
        <v>675599</v>
      </c>
      <c r="DM27" s="661"/>
      <c r="DN27" s="661"/>
      <c r="DO27" s="661"/>
      <c r="DP27" s="661"/>
      <c r="DQ27" s="661"/>
      <c r="DR27" s="661"/>
      <c r="DS27" s="661"/>
      <c r="DT27" s="661"/>
      <c r="DU27" s="661"/>
      <c r="DV27" s="662"/>
      <c r="DW27" s="645">
        <v>7.8</v>
      </c>
      <c r="DX27" s="663"/>
      <c r="DY27" s="663"/>
      <c r="DZ27" s="663"/>
      <c r="EA27" s="663"/>
      <c r="EB27" s="663"/>
      <c r="EC27" s="681"/>
    </row>
    <row r="28" spans="2:133" ht="11.25" customHeight="1" x14ac:dyDescent="0.15">
      <c r="B28" s="639" t="s">
        <v>301</v>
      </c>
      <c r="C28" s="640"/>
      <c r="D28" s="640"/>
      <c r="E28" s="640"/>
      <c r="F28" s="640"/>
      <c r="G28" s="640"/>
      <c r="H28" s="640"/>
      <c r="I28" s="640"/>
      <c r="J28" s="640"/>
      <c r="K28" s="640"/>
      <c r="L28" s="640"/>
      <c r="M28" s="640"/>
      <c r="N28" s="640"/>
      <c r="O28" s="640"/>
      <c r="P28" s="640"/>
      <c r="Q28" s="641"/>
      <c r="R28" s="642">
        <v>63599</v>
      </c>
      <c r="S28" s="643"/>
      <c r="T28" s="643"/>
      <c r="U28" s="643"/>
      <c r="V28" s="643"/>
      <c r="W28" s="643"/>
      <c r="X28" s="643"/>
      <c r="Y28" s="644"/>
      <c r="Z28" s="675">
        <v>0.3</v>
      </c>
      <c r="AA28" s="675"/>
      <c r="AB28" s="675"/>
      <c r="AC28" s="675"/>
      <c r="AD28" s="676" t="s">
        <v>129</v>
      </c>
      <c r="AE28" s="676"/>
      <c r="AF28" s="676"/>
      <c r="AG28" s="676"/>
      <c r="AH28" s="676"/>
      <c r="AI28" s="676"/>
      <c r="AJ28" s="676"/>
      <c r="AK28" s="676"/>
      <c r="AL28" s="645" t="s">
        <v>146</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302</v>
      </c>
      <c r="CE28" s="686"/>
      <c r="CF28" s="686"/>
      <c r="CG28" s="686"/>
      <c r="CH28" s="686"/>
      <c r="CI28" s="686"/>
      <c r="CJ28" s="686"/>
      <c r="CK28" s="686"/>
      <c r="CL28" s="686"/>
      <c r="CM28" s="686"/>
      <c r="CN28" s="686"/>
      <c r="CO28" s="686"/>
      <c r="CP28" s="686"/>
      <c r="CQ28" s="687"/>
      <c r="CR28" s="642">
        <v>873908</v>
      </c>
      <c r="CS28" s="643"/>
      <c r="CT28" s="643"/>
      <c r="CU28" s="643"/>
      <c r="CV28" s="643"/>
      <c r="CW28" s="643"/>
      <c r="CX28" s="643"/>
      <c r="CY28" s="644"/>
      <c r="CZ28" s="645">
        <v>4.7</v>
      </c>
      <c r="DA28" s="663"/>
      <c r="DB28" s="663"/>
      <c r="DC28" s="664"/>
      <c r="DD28" s="648">
        <v>709505</v>
      </c>
      <c r="DE28" s="643"/>
      <c r="DF28" s="643"/>
      <c r="DG28" s="643"/>
      <c r="DH28" s="643"/>
      <c r="DI28" s="643"/>
      <c r="DJ28" s="643"/>
      <c r="DK28" s="644"/>
      <c r="DL28" s="648">
        <v>709505</v>
      </c>
      <c r="DM28" s="643"/>
      <c r="DN28" s="643"/>
      <c r="DO28" s="643"/>
      <c r="DP28" s="643"/>
      <c r="DQ28" s="643"/>
      <c r="DR28" s="643"/>
      <c r="DS28" s="643"/>
      <c r="DT28" s="643"/>
      <c r="DU28" s="643"/>
      <c r="DV28" s="644"/>
      <c r="DW28" s="645">
        <v>8.1</v>
      </c>
      <c r="DX28" s="663"/>
      <c r="DY28" s="663"/>
      <c r="DZ28" s="663"/>
      <c r="EA28" s="663"/>
      <c r="EB28" s="663"/>
      <c r="EC28" s="681"/>
    </row>
    <row r="29" spans="2:133" ht="11.25" customHeight="1" x14ac:dyDescent="0.15">
      <c r="B29" s="639" t="s">
        <v>303</v>
      </c>
      <c r="C29" s="640"/>
      <c r="D29" s="640"/>
      <c r="E29" s="640"/>
      <c r="F29" s="640"/>
      <c r="G29" s="640"/>
      <c r="H29" s="640"/>
      <c r="I29" s="640"/>
      <c r="J29" s="640"/>
      <c r="K29" s="640"/>
      <c r="L29" s="640"/>
      <c r="M29" s="640"/>
      <c r="N29" s="640"/>
      <c r="O29" s="640"/>
      <c r="P29" s="640"/>
      <c r="Q29" s="641"/>
      <c r="R29" s="642">
        <v>207362</v>
      </c>
      <c r="S29" s="643"/>
      <c r="T29" s="643"/>
      <c r="U29" s="643"/>
      <c r="V29" s="643"/>
      <c r="W29" s="643"/>
      <c r="X29" s="643"/>
      <c r="Y29" s="644"/>
      <c r="Z29" s="675">
        <v>1.1000000000000001</v>
      </c>
      <c r="AA29" s="675"/>
      <c r="AB29" s="675"/>
      <c r="AC29" s="675"/>
      <c r="AD29" s="676">
        <v>12812</v>
      </c>
      <c r="AE29" s="676"/>
      <c r="AF29" s="676"/>
      <c r="AG29" s="676"/>
      <c r="AH29" s="676"/>
      <c r="AI29" s="676"/>
      <c r="AJ29" s="676"/>
      <c r="AK29" s="676"/>
      <c r="AL29" s="645">
        <v>0.2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304</v>
      </c>
      <c r="CE29" s="732"/>
      <c r="CF29" s="689" t="s">
        <v>71</v>
      </c>
      <c r="CG29" s="686"/>
      <c r="CH29" s="686"/>
      <c r="CI29" s="686"/>
      <c r="CJ29" s="686"/>
      <c r="CK29" s="686"/>
      <c r="CL29" s="686"/>
      <c r="CM29" s="686"/>
      <c r="CN29" s="686"/>
      <c r="CO29" s="686"/>
      <c r="CP29" s="686"/>
      <c r="CQ29" s="687"/>
      <c r="CR29" s="642">
        <v>873879</v>
      </c>
      <c r="CS29" s="661"/>
      <c r="CT29" s="661"/>
      <c r="CU29" s="661"/>
      <c r="CV29" s="661"/>
      <c r="CW29" s="661"/>
      <c r="CX29" s="661"/>
      <c r="CY29" s="662"/>
      <c r="CZ29" s="645">
        <v>4.7</v>
      </c>
      <c r="DA29" s="663"/>
      <c r="DB29" s="663"/>
      <c r="DC29" s="664"/>
      <c r="DD29" s="648">
        <v>709476</v>
      </c>
      <c r="DE29" s="661"/>
      <c r="DF29" s="661"/>
      <c r="DG29" s="661"/>
      <c r="DH29" s="661"/>
      <c r="DI29" s="661"/>
      <c r="DJ29" s="661"/>
      <c r="DK29" s="662"/>
      <c r="DL29" s="648">
        <v>709476</v>
      </c>
      <c r="DM29" s="661"/>
      <c r="DN29" s="661"/>
      <c r="DO29" s="661"/>
      <c r="DP29" s="661"/>
      <c r="DQ29" s="661"/>
      <c r="DR29" s="661"/>
      <c r="DS29" s="661"/>
      <c r="DT29" s="661"/>
      <c r="DU29" s="661"/>
      <c r="DV29" s="662"/>
      <c r="DW29" s="645">
        <v>8.1</v>
      </c>
      <c r="DX29" s="663"/>
      <c r="DY29" s="663"/>
      <c r="DZ29" s="663"/>
      <c r="EA29" s="663"/>
      <c r="EB29" s="663"/>
      <c r="EC29" s="681"/>
    </row>
    <row r="30" spans="2:133" ht="11.25" customHeight="1" x14ac:dyDescent="0.15">
      <c r="B30" s="639" t="s">
        <v>305</v>
      </c>
      <c r="C30" s="640"/>
      <c r="D30" s="640"/>
      <c r="E30" s="640"/>
      <c r="F30" s="640"/>
      <c r="G30" s="640"/>
      <c r="H30" s="640"/>
      <c r="I30" s="640"/>
      <c r="J30" s="640"/>
      <c r="K30" s="640"/>
      <c r="L30" s="640"/>
      <c r="M30" s="640"/>
      <c r="N30" s="640"/>
      <c r="O30" s="640"/>
      <c r="P30" s="640"/>
      <c r="Q30" s="641"/>
      <c r="R30" s="642">
        <v>61797</v>
      </c>
      <c r="S30" s="643"/>
      <c r="T30" s="643"/>
      <c r="U30" s="643"/>
      <c r="V30" s="643"/>
      <c r="W30" s="643"/>
      <c r="X30" s="643"/>
      <c r="Y30" s="644"/>
      <c r="Z30" s="675">
        <v>0.3</v>
      </c>
      <c r="AA30" s="675"/>
      <c r="AB30" s="675"/>
      <c r="AC30" s="675"/>
      <c r="AD30" s="676" t="s">
        <v>129</v>
      </c>
      <c r="AE30" s="676"/>
      <c r="AF30" s="676"/>
      <c r="AG30" s="676"/>
      <c r="AH30" s="676"/>
      <c r="AI30" s="676"/>
      <c r="AJ30" s="676"/>
      <c r="AK30" s="676"/>
      <c r="AL30" s="645" t="s">
        <v>129</v>
      </c>
      <c r="AM30" s="646"/>
      <c r="AN30" s="646"/>
      <c r="AO30" s="677"/>
      <c r="AP30" s="703" t="s">
        <v>222</v>
      </c>
      <c r="AQ30" s="704"/>
      <c r="AR30" s="704"/>
      <c r="AS30" s="704"/>
      <c r="AT30" s="704"/>
      <c r="AU30" s="704"/>
      <c r="AV30" s="704"/>
      <c r="AW30" s="704"/>
      <c r="AX30" s="704"/>
      <c r="AY30" s="704"/>
      <c r="AZ30" s="704"/>
      <c r="BA30" s="704"/>
      <c r="BB30" s="704"/>
      <c r="BC30" s="704"/>
      <c r="BD30" s="704"/>
      <c r="BE30" s="704"/>
      <c r="BF30" s="705"/>
      <c r="BG30" s="703" t="s">
        <v>306</v>
      </c>
      <c r="BH30" s="728"/>
      <c r="BI30" s="728"/>
      <c r="BJ30" s="728"/>
      <c r="BK30" s="728"/>
      <c r="BL30" s="728"/>
      <c r="BM30" s="728"/>
      <c r="BN30" s="728"/>
      <c r="BO30" s="728"/>
      <c r="BP30" s="728"/>
      <c r="BQ30" s="729"/>
      <c r="BR30" s="703" t="s">
        <v>307</v>
      </c>
      <c r="BS30" s="728"/>
      <c r="BT30" s="728"/>
      <c r="BU30" s="728"/>
      <c r="BV30" s="728"/>
      <c r="BW30" s="728"/>
      <c r="BX30" s="728"/>
      <c r="BY30" s="728"/>
      <c r="BZ30" s="728"/>
      <c r="CA30" s="728"/>
      <c r="CB30" s="729"/>
      <c r="CD30" s="733"/>
      <c r="CE30" s="734"/>
      <c r="CF30" s="689" t="s">
        <v>308</v>
      </c>
      <c r="CG30" s="686"/>
      <c r="CH30" s="686"/>
      <c r="CI30" s="686"/>
      <c r="CJ30" s="686"/>
      <c r="CK30" s="686"/>
      <c r="CL30" s="686"/>
      <c r="CM30" s="686"/>
      <c r="CN30" s="686"/>
      <c r="CO30" s="686"/>
      <c r="CP30" s="686"/>
      <c r="CQ30" s="687"/>
      <c r="CR30" s="642">
        <v>848994</v>
      </c>
      <c r="CS30" s="643"/>
      <c r="CT30" s="643"/>
      <c r="CU30" s="643"/>
      <c r="CV30" s="643"/>
      <c r="CW30" s="643"/>
      <c r="CX30" s="643"/>
      <c r="CY30" s="644"/>
      <c r="CZ30" s="645">
        <v>4.5999999999999996</v>
      </c>
      <c r="DA30" s="663"/>
      <c r="DB30" s="663"/>
      <c r="DC30" s="664"/>
      <c r="DD30" s="648">
        <v>687277</v>
      </c>
      <c r="DE30" s="643"/>
      <c r="DF30" s="643"/>
      <c r="DG30" s="643"/>
      <c r="DH30" s="643"/>
      <c r="DI30" s="643"/>
      <c r="DJ30" s="643"/>
      <c r="DK30" s="644"/>
      <c r="DL30" s="648">
        <v>687277</v>
      </c>
      <c r="DM30" s="643"/>
      <c r="DN30" s="643"/>
      <c r="DO30" s="643"/>
      <c r="DP30" s="643"/>
      <c r="DQ30" s="643"/>
      <c r="DR30" s="643"/>
      <c r="DS30" s="643"/>
      <c r="DT30" s="643"/>
      <c r="DU30" s="643"/>
      <c r="DV30" s="644"/>
      <c r="DW30" s="645">
        <v>7.9</v>
      </c>
      <c r="DX30" s="663"/>
      <c r="DY30" s="663"/>
      <c r="DZ30" s="663"/>
      <c r="EA30" s="663"/>
      <c r="EB30" s="663"/>
      <c r="EC30" s="681"/>
    </row>
    <row r="31" spans="2:133" ht="11.25" customHeight="1" x14ac:dyDescent="0.15">
      <c r="B31" s="639" t="s">
        <v>309</v>
      </c>
      <c r="C31" s="640"/>
      <c r="D31" s="640"/>
      <c r="E31" s="640"/>
      <c r="F31" s="640"/>
      <c r="G31" s="640"/>
      <c r="H31" s="640"/>
      <c r="I31" s="640"/>
      <c r="J31" s="640"/>
      <c r="K31" s="640"/>
      <c r="L31" s="640"/>
      <c r="M31" s="640"/>
      <c r="N31" s="640"/>
      <c r="O31" s="640"/>
      <c r="P31" s="640"/>
      <c r="Q31" s="641"/>
      <c r="R31" s="642">
        <v>6091499</v>
      </c>
      <c r="S31" s="643"/>
      <c r="T31" s="643"/>
      <c r="U31" s="643"/>
      <c r="V31" s="643"/>
      <c r="W31" s="643"/>
      <c r="X31" s="643"/>
      <c r="Y31" s="644"/>
      <c r="Z31" s="675">
        <v>31</v>
      </c>
      <c r="AA31" s="675"/>
      <c r="AB31" s="675"/>
      <c r="AC31" s="675"/>
      <c r="AD31" s="676" t="s">
        <v>129</v>
      </c>
      <c r="AE31" s="676"/>
      <c r="AF31" s="676"/>
      <c r="AG31" s="676"/>
      <c r="AH31" s="676"/>
      <c r="AI31" s="676"/>
      <c r="AJ31" s="676"/>
      <c r="AK31" s="676"/>
      <c r="AL31" s="645" t="s">
        <v>146</v>
      </c>
      <c r="AM31" s="646"/>
      <c r="AN31" s="646"/>
      <c r="AO31" s="677"/>
      <c r="AP31" s="717" t="s">
        <v>310</v>
      </c>
      <c r="AQ31" s="718"/>
      <c r="AR31" s="718"/>
      <c r="AS31" s="718"/>
      <c r="AT31" s="723" t="s">
        <v>311</v>
      </c>
      <c r="AU31" s="231"/>
      <c r="AV31" s="231"/>
      <c r="AW31" s="231"/>
      <c r="AX31" s="710" t="s">
        <v>186</v>
      </c>
      <c r="AY31" s="711"/>
      <c r="AZ31" s="711"/>
      <c r="BA31" s="711"/>
      <c r="BB31" s="711"/>
      <c r="BC31" s="711"/>
      <c r="BD31" s="711"/>
      <c r="BE31" s="711"/>
      <c r="BF31" s="712"/>
      <c r="BG31" s="713">
        <v>98</v>
      </c>
      <c r="BH31" s="714"/>
      <c r="BI31" s="714"/>
      <c r="BJ31" s="714"/>
      <c r="BK31" s="714"/>
      <c r="BL31" s="714"/>
      <c r="BM31" s="715">
        <v>96</v>
      </c>
      <c r="BN31" s="714"/>
      <c r="BO31" s="714"/>
      <c r="BP31" s="714"/>
      <c r="BQ31" s="716"/>
      <c r="BR31" s="713">
        <v>98.5</v>
      </c>
      <c r="BS31" s="714"/>
      <c r="BT31" s="714"/>
      <c r="BU31" s="714"/>
      <c r="BV31" s="714"/>
      <c r="BW31" s="714"/>
      <c r="BX31" s="715">
        <v>96.4</v>
      </c>
      <c r="BY31" s="714"/>
      <c r="BZ31" s="714"/>
      <c r="CA31" s="714"/>
      <c r="CB31" s="716"/>
      <c r="CD31" s="733"/>
      <c r="CE31" s="734"/>
      <c r="CF31" s="689" t="s">
        <v>312</v>
      </c>
      <c r="CG31" s="686"/>
      <c r="CH31" s="686"/>
      <c r="CI31" s="686"/>
      <c r="CJ31" s="686"/>
      <c r="CK31" s="686"/>
      <c r="CL31" s="686"/>
      <c r="CM31" s="686"/>
      <c r="CN31" s="686"/>
      <c r="CO31" s="686"/>
      <c r="CP31" s="686"/>
      <c r="CQ31" s="687"/>
      <c r="CR31" s="642">
        <v>24885</v>
      </c>
      <c r="CS31" s="661"/>
      <c r="CT31" s="661"/>
      <c r="CU31" s="661"/>
      <c r="CV31" s="661"/>
      <c r="CW31" s="661"/>
      <c r="CX31" s="661"/>
      <c r="CY31" s="662"/>
      <c r="CZ31" s="645">
        <v>0.1</v>
      </c>
      <c r="DA31" s="663"/>
      <c r="DB31" s="663"/>
      <c r="DC31" s="664"/>
      <c r="DD31" s="648">
        <v>22199</v>
      </c>
      <c r="DE31" s="661"/>
      <c r="DF31" s="661"/>
      <c r="DG31" s="661"/>
      <c r="DH31" s="661"/>
      <c r="DI31" s="661"/>
      <c r="DJ31" s="661"/>
      <c r="DK31" s="662"/>
      <c r="DL31" s="648">
        <v>22199</v>
      </c>
      <c r="DM31" s="661"/>
      <c r="DN31" s="661"/>
      <c r="DO31" s="661"/>
      <c r="DP31" s="661"/>
      <c r="DQ31" s="661"/>
      <c r="DR31" s="661"/>
      <c r="DS31" s="661"/>
      <c r="DT31" s="661"/>
      <c r="DU31" s="661"/>
      <c r="DV31" s="662"/>
      <c r="DW31" s="645">
        <v>0.3</v>
      </c>
      <c r="DX31" s="663"/>
      <c r="DY31" s="663"/>
      <c r="DZ31" s="663"/>
      <c r="EA31" s="663"/>
      <c r="EB31" s="663"/>
      <c r="EC31" s="681"/>
    </row>
    <row r="32" spans="2:133" ht="11.25" customHeight="1" x14ac:dyDescent="0.15">
      <c r="B32" s="706" t="s">
        <v>313</v>
      </c>
      <c r="C32" s="707"/>
      <c r="D32" s="707"/>
      <c r="E32" s="707"/>
      <c r="F32" s="707"/>
      <c r="G32" s="707"/>
      <c r="H32" s="707"/>
      <c r="I32" s="707"/>
      <c r="J32" s="707"/>
      <c r="K32" s="707"/>
      <c r="L32" s="707"/>
      <c r="M32" s="707"/>
      <c r="N32" s="707"/>
      <c r="O32" s="707"/>
      <c r="P32" s="707"/>
      <c r="Q32" s="708"/>
      <c r="R32" s="642">
        <v>776401</v>
      </c>
      <c r="S32" s="643"/>
      <c r="T32" s="643"/>
      <c r="U32" s="643"/>
      <c r="V32" s="643"/>
      <c r="W32" s="643"/>
      <c r="X32" s="643"/>
      <c r="Y32" s="644"/>
      <c r="Z32" s="675">
        <v>4</v>
      </c>
      <c r="AA32" s="675"/>
      <c r="AB32" s="675"/>
      <c r="AC32" s="675"/>
      <c r="AD32" s="676">
        <v>776401</v>
      </c>
      <c r="AE32" s="676"/>
      <c r="AF32" s="676"/>
      <c r="AG32" s="676"/>
      <c r="AH32" s="676"/>
      <c r="AI32" s="676"/>
      <c r="AJ32" s="676"/>
      <c r="AK32" s="676"/>
      <c r="AL32" s="645">
        <v>9.4</v>
      </c>
      <c r="AM32" s="646"/>
      <c r="AN32" s="646"/>
      <c r="AO32" s="677"/>
      <c r="AP32" s="719"/>
      <c r="AQ32" s="720"/>
      <c r="AR32" s="720"/>
      <c r="AS32" s="720"/>
      <c r="AT32" s="724"/>
      <c r="AU32" s="230" t="s">
        <v>314</v>
      </c>
      <c r="AV32" s="230"/>
      <c r="AW32" s="230"/>
      <c r="AX32" s="639" t="s">
        <v>315</v>
      </c>
      <c r="AY32" s="640"/>
      <c r="AZ32" s="640"/>
      <c r="BA32" s="640"/>
      <c r="BB32" s="640"/>
      <c r="BC32" s="640"/>
      <c r="BD32" s="640"/>
      <c r="BE32" s="640"/>
      <c r="BF32" s="641"/>
      <c r="BG32" s="726">
        <v>98</v>
      </c>
      <c r="BH32" s="661"/>
      <c r="BI32" s="661"/>
      <c r="BJ32" s="661"/>
      <c r="BK32" s="661"/>
      <c r="BL32" s="661"/>
      <c r="BM32" s="646">
        <v>95.3</v>
      </c>
      <c r="BN32" s="727"/>
      <c r="BO32" s="727"/>
      <c r="BP32" s="727"/>
      <c r="BQ32" s="685"/>
      <c r="BR32" s="726">
        <v>98.3</v>
      </c>
      <c r="BS32" s="661"/>
      <c r="BT32" s="661"/>
      <c r="BU32" s="661"/>
      <c r="BV32" s="661"/>
      <c r="BW32" s="661"/>
      <c r="BX32" s="646">
        <v>95.6</v>
      </c>
      <c r="BY32" s="727"/>
      <c r="BZ32" s="727"/>
      <c r="CA32" s="727"/>
      <c r="CB32" s="685"/>
      <c r="CD32" s="735"/>
      <c r="CE32" s="736"/>
      <c r="CF32" s="689" t="s">
        <v>316</v>
      </c>
      <c r="CG32" s="686"/>
      <c r="CH32" s="686"/>
      <c r="CI32" s="686"/>
      <c r="CJ32" s="686"/>
      <c r="CK32" s="686"/>
      <c r="CL32" s="686"/>
      <c r="CM32" s="686"/>
      <c r="CN32" s="686"/>
      <c r="CO32" s="686"/>
      <c r="CP32" s="686"/>
      <c r="CQ32" s="687"/>
      <c r="CR32" s="642">
        <v>29</v>
      </c>
      <c r="CS32" s="643"/>
      <c r="CT32" s="643"/>
      <c r="CU32" s="643"/>
      <c r="CV32" s="643"/>
      <c r="CW32" s="643"/>
      <c r="CX32" s="643"/>
      <c r="CY32" s="644"/>
      <c r="CZ32" s="645">
        <v>0</v>
      </c>
      <c r="DA32" s="663"/>
      <c r="DB32" s="663"/>
      <c r="DC32" s="664"/>
      <c r="DD32" s="648">
        <v>29</v>
      </c>
      <c r="DE32" s="643"/>
      <c r="DF32" s="643"/>
      <c r="DG32" s="643"/>
      <c r="DH32" s="643"/>
      <c r="DI32" s="643"/>
      <c r="DJ32" s="643"/>
      <c r="DK32" s="644"/>
      <c r="DL32" s="648">
        <v>29</v>
      </c>
      <c r="DM32" s="643"/>
      <c r="DN32" s="643"/>
      <c r="DO32" s="643"/>
      <c r="DP32" s="643"/>
      <c r="DQ32" s="643"/>
      <c r="DR32" s="643"/>
      <c r="DS32" s="643"/>
      <c r="DT32" s="643"/>
      <c r="DU32" s="643"/>
      <c r="DV32" s="644"/>
      <c r="DW32" s="645">
        <v>0</v>
      </c>
      <c r="DX32" s="663"/>
      <c r="DY32" s="663"/>
      <c r="DZ32" s="663"/>
      <c r="EA32" s="663"/>
      <c r="EB32" s="663"/>
      <c r="EC32" s="681"/>
    </row>
    <row r="33" spans="2:133" ht="11.25" customHeight="1" x14ac:dyDescent="0.15">
      <c r="B33" s="639" t="s">
        <v>317</v>
      </c>
      <c r="C33" s="640"/>
      <c r="D33" s="640"/>
      <c r="E33" s="640"/>
      <c r="F33" s="640"/>
      <c r="G33" s="640"/>
      <c r="H33" s="640"/>
      <c r="I33" s="640"/>
      <c r="J33" s="640"/>
      <c r="K33" s="640"/>
      <c r="L33" s="640"/>
      <c r="M33" s="640"/>
      <c r="N33" s="640"/>
      <c r="O33" s="640"/>
      <c r="P33" s="640"/>
      <c r="Q33" s="641"/>
      <c r="R33" s="642">
        <v>1623914</v>
      </c>
      <c r="S33" s="643"/>
      <c r="T33" s="643"/>
      <c r="U33" s="643"/>
      <c r="V33" s="643"/>
      <c r="W33" s="643"/>
      <c r="X33" s="643"/>
      <c r="Y33" s="644"/>
      <c r="Z33" s="675">
        <v>8.3000000000000007</v>
      </c>
      <c r="AA33" s="675"/>
      <c r="AB33" s="675"/>
      <c r="AC33" s="675"/>
      <c r="AD33" s="676" t="s">
        <v>129</v>
      </c>
      <c r="AE33" s="676"/>
      <c r="AF33" s="676"/>
      <c r="AG33" s="676"/>
      <c r="AH33" s="676"/>
      <c r="AI33" s="676"/>
      <c r="AJ33" s="676"/>
      <c r="AK33" s="676"/>
      <c r="AL33" s="645" t="s">
        <v>129</v>
      </c>
      <c r="AM33" s="646"/>
      <c r="AN33" s="646"/>
      <c r="AO33" s="677"/>
      <c r="AP33" s="721"/>
      <c r="AQ33" s="722"/>
      <c r="AR33" s="722"/>
      <c r="AS33" s="722"/>
      <c r="AT33" s="725"/>
      <c r="AU33" s="232"/>
      <c r="AV33" s="232"/>
      <c r="AW33" s="232"/>
      <c r="AX33" s="623" t="s">
        <v>318</v>
      </c>
      <c r="AY33" s="624"/>
      <c r="AZ33" s="624"/>
      <c r="BA33" s="624"/>
      <c r="BB33" s="624"/>
      <c r="BC33" s="624"/>
      <c r="BD33" s="624"/>
      <c r="BE33" s="624"/>
      <c r="BF33" s="625"/>
      <c r="BG33" s="709">
        <v>98</v>
      </c>
      <c r="BH33" s="627"/>
      <c r="BI33" s="627"/>
      <c r="BJ33" s="627"/>
      <c r="BK33" s="627"/>
      <c r="BL33" s="627"/>
      <c r="BM33" s="669">
        <v>96.4</v>
      </c>
      <c r="BN33" s="627"/>
      <c r="BO33" s="627"/>
      <c r="BP33" s="627"/>
      <c r="BQ33" s="671"/>
      <c r="BR33" s="709">
        <v>98.6</v>
      </c>
      <c r="BS33" s="627"/>
      <c r="BT33" s="627"/>
      <c r="BU33" s="627"/>
      <c r="BV33" s="627"/>
      <c r="BW33" s="627"/>
      <c r="BX33" s="669">
        <v>96.8</v>
      </c>
      <c r="BY33" s="627"/>
      <c r="BZ33" s="627"/>
      <c r="CA33" s="627"/>
      <c r="CB33" s="671"/>
      <c r="CD33" s="689" t="s">
        <v>319</v>
      </c>
      <c r="CE33" s="686"/>
      <c r="CF33" s="686"/>
      <c r="CG33" s="686"/>
      <c r="CH33" s="686"/>
      <c r="CI33" s="686"/>
      <c r="CJ33" s="686"/>
      <c r="CK33" s="686"/>
      <c r="CL33" s="686"/>
      <c r="CM33" s="686"/>
      <c r="CN33" s="686"/>
      <c r="CO33" s="686"/>
      <c r="CP33" s="686"/>
      <c r="CQ33" s="687"/>
      <c r="CR33" s="642">
        <v>9946563</v>
      </c>
      <c r="CS33" s="661"/>
      <c r="CT33" s="661"/>
      <c r="CU33" s="661"/>
      <c r="CV33" s="661"/>
      <c r="CW33" s="661"/>
      <c r="CX33" s="661"/>
      <c r="CY33" s="662"/>
      <c r="CZ33" s="645">
        <v>53.6</v>
      </c>
      <c r="DA33" s="663"/>
      <c r="DB33" s="663"/>
      <c r="DC33" s="664"/>
      <c r="DD33" s="648">
        <v>4926403</v>
      </c>
      <c r="DE33" s="661"/>
      <c r="DF33" s="661"/>
      <c r="DG33" s="661"/>
      <c r="DH33" s="661"/>
      <c r="DI33" s="661"/>
      <c r="DJ33" s="661"/>
      <c r="DK33" s="662"/>
      <c r="DL33" s="648">
        <v>3378338</v>
      </c>
      <c r="DM33" s="661"/>
      <c r="DN33" s="661"/>
      <c r="DO33" s="661"/>
      <c r="DP33" s="661"/>
      <c r="DQ33" s="661"/>
      <c r="DR33" s="661"/>
      <c r="DS33" s="661"/>
      <c r="DT33" s="661"/>
      <c r="DU33" s="661"/>
      <c r="DV33" s="662"/>
      <c r="DW33" s="645">
        <v>38.799999999999997</v>
      </c>
      <c r="DX33" s="663"/>
      <c r="DY33" s="663"/>
      <c r="DZ33" s="663"/>
      <c r="EA33" s="663"/>
      <c r="EB33" s="663"/>
      <c r="EC33" s="681"/>
    </row>
    <row r="34" spans="2:133" ht="11.25" customHeight="1" x14ac:dyDescent="0.15">
      <c r="B34" s="639" t="s">
        <v>320</v>
      </c>
      <c r="C34" s="640"/>
      <c r="D34" s="640"/>
      <c r="E34" s="640"/>
      <c r="F34" s="640"/>
      <c r="G34" s="640"/>
      <c r="H34" s="640"/>
      <c r="I34" s="640"/>
      <c r="J34" s="640"/>
      <c r="K34" s="640"/>
      <c r="L34" s="640"/>
      <c r="M34" s="640"/>
      <c r="N34" s="640"/>
      <c r="O34" s="640"/>
      <c r="P34" s="640"/>
      <c r="Q34" s="641"/>
      <c r="R34" s="642">
        <v>747858</v>
      </c>
      <c r="S34" s="643"/>
      <c r="T34" s="643"/>
      <c r="U34" s="643"/>
      <c r="V34" s="643"/>
      <c r="W34" s="643"/>
      <c r="X34" s="643"/>
      <c r="Y34" s="644"/>
      <c r="Z34" s="675">
        <v>3.8</v>
      </c>
      <c r="AA34" s="675"/>
      <c r="AB34" s="675"/>
      <c r="AC34" s="675"/>
      <c r="AD34" s="676">
        <v>267080</v>
      </c>
      <c r="AE34" s="676"/>
      <c r="AF34" s="676"/>
      <c r="AG34" s="676"/>
      <c r="AH34" s="676"/>
      <c r="AI34" s="676"/>
      <c r="AJ34" s="676"/>
      <c r="AK34" s="676"/>
      <c r="AL34" s="645">
        <v>3.2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321</v>
      </c>
      <c r="CE34" s="686"/>
      <c r="CF34" s="686"/>
      <c r="CG34" s="686"/>
      <c r="CH34" s="686"/>
      <c r="CI34" s="686"/>
      <c r="CJ34" s="686"/>
      <c r="CK34" s="686"/>
      <c r="CL34" s="686"/>
      <c r="CM34" s="686"/>
      <c r="CN34" s="686"/>
      <c r="CO34" s="686"/>
      <c r="CP34" s="686"/>
      <c r="CQ34" s="687"/>
      <c r="CR34" s="642">
        <v>2231283</v>
      </c>
      <c r="CS34" s="643"/>
      <c r="CT34" s="643"/>
      <c r="CU34" s="643"/>
      <c r="CV34" s="643"/>
      <c r="CW34" s="643"/>
      <c r="CX34" s="643"/>
      <c r="CY34" s="644"/>
      <c r="CZ34" s="645">
        <v>12</v>
      </c>
      <c r="DA34" s="663"/>
      <c r="DB34" s="663"/>
      <c r="DC34" s="664"/>
      <c r="DD34" s="648">
        <v>1798806</v>
      </c>
      <c r="DE34" s="643"/>
      <c r="DF34" s="643"/>
      <c r="DG34" s="643"/>
      <c r="DH34" s="643"/>
      <c r="DI34" s="643"/>
      <c r="DJ34" s="643"/>
      <c r="DK34" s="644"/>
      <c r="DL34" s="648">
        <v>1633165</v>
      </c>
      <c r="DM34" s="643"/>
      <c r="DN34" s="643"/>
      <c r="DO34" s="643"/>
      <c r="DP34" s="643"/>
      <c r="DQ34" s="643"/>
      <c r="DR34" s="643"/>
      <c r="DS34" s="643"/>
      <c r="DT34" s="643"/>
      <c r="DU34" s="643"/>
      <c r="DV34" s="644"/>
      <c r="DW34" s="645">
        <v>18.8</v>
      </c>
      <c r="DX34" s="663"/>
      <c r="DY34" s="663"/>
      <c r="DZ34" s="663"/>
      <c r="EA34" s="663"/>
      <c r="EB34" s="663"/>
      <c r="EC34" s="681"/>
    </row>
    <row r="35" spans="2:133" ht="11.25" customHeight="1" x14ac:dyDescent="0.15">
      <c r="B35" s="639" t="s">
        <v>322</v>
      </c>
      <c r="C35" s="640"/>
      <c r="D35" s="640"/>
      <c r="E35" s="640"/>
      <c r="F35" s="640"/>
      <c r="G35" s="640"/>
      <c r="H35" s="640"/>
      <c r="I35" s="640"/>
      <c r="J35" s="640"/>
      <c r="K35" s="640"/>
      <c r="L35" s="640"/>
      <c r="M35" s="640"/>
      <c r="N35" s="640"/>
      <c r="O35" s="640"/>
      <c r="P35" s="640"/>
      <c r="Q35" s="641"/>
      <c r="R35" s="642">
        <v>29561</v>
      </c>
      <c r="S35" s="643"/>
      <c r="T35" s="643"/>
      <c r="U35" s="643"/>
      <c r="V35" s="643"/>
      <c r="W35" s="643"/>
      <c r="X35" s="643"/>
      <c r="Y35" s="644"/>
      <c r="Z35" s="675">
        <v>0.2</v>
      </c>
      <c r="AA35" s="675"/>
      <c r="AB35" s="675"/>
      <c r="AC35" s="675"/>
      <c r="AD35" s="676" t="s">
        <v>129</v>
      </c>
      <c r="AE35" s="676"/>
      <c r="AF35" s="676"/>
      <c r="AG35" s="676"/>
      <c r="AH35" s="676"/>
      <c r="AI35" s="676"/>
      <c r="AJ35" s="676"/>
      <c r="AK35" s="676"/>
      <c r="AL35" s="645" t="s">
        <v>146</v>
      </c>
      <c r="AM35" s="646"/>
      <c r="AN35" s="646"/>
      <c r="AO35" s="677"/>
      <c r="AP35" s="235"/>
      <c r="AQ35" s="703" t="s">
        <v>323</v>
      </c>
      <c r="AR35" s="704"/>
      <c r="AS35" s="704"/>
      <c r="AT35" s="704"/>
      <c r="AU35" s="704"/>
      <c r="AV35" s="704"/>
      <c r="AW35" s="704"/>
      <c r="AX35" s="704"/>
      <c r="AY35" s="704"/>
      <c r="AZ35" s="704"/>
      <c r="BA35" s="704"/>
      <c r="BB35" s="704"/>
      <c r="BC35" s="704"/>
      <c r="BD35" s="704"/>
      <c r="BE35" s="704"/>
      <c r="BF35" s="705"/>
      <c r="BG35" s="703" t="s">
        <v>324</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325</v>
      </c>
      <c r="CE35" s="686"/>
      <c r="CF35" s="686"/>
      <c r="CG35" s="686"/>
      <c r="CH35" s="686"/>
      <c r="CI35" s="686"/>
      <c r="CJ35" s="686"/>
      <c r="CK35" s="686"/>
      <c r="CL35" s="686"/>
      <c r="CM35" s="686"/>
      <c r="CN35" s="686"/>
      <c r="CO35" s="686"/>
      <c r="CP35" s="686"/>
      <c r="CQ35" s="687"/>
      <c r="CR35" s="642">
        <v>200815</v>
      </c>
      <c r="CS35" s="661"/>
      <c r="CT35" s="661"/>
      <c r="CU35" s="661"/>
      <c r="CV35" s="661"/>
      <c r="CW35" s="661"/>
      <c r="CX35" s="661"/>
      <c r="CY35" s="662"/>
      <c r="CZ35" s="645">
        <v>1.1000000000000001</v>
      </c>
      <c r="DA35" s="663"/>
      <c r="DB35" s="663"/>
      <c r="DC35" s="664"/>
      <c r="DD35" s="648">
        <v>149397</v>
      </c>
      <c r="DE35" s="661"/>
      <c r="DF35" s="661"/>
      <c r="DG35" s="661"/>
      <c r="DH35" s="661"/>
      <c r="DI35" s="661"/>
      <c r="DJ35" s="661"/>
      <c r="DK35" s="662"/>
      <c r="DL35" s="648">
        <v>146019</v>
      </c>
      <c r="DM35" s="661"/>
      <c r="DN35" s="661"/>
      <c r="DO35" s="661"/>
      <c r="DP35" s="661"/>
      <c r="DQ35" s="661"/>
      <c r="DR35" s="661"/>
      <c r="DS35" s="661"/>
      <c r="DT35" s="661"/>
      <c r="DU35" s="661"/>
      <c r="DV35" s="662"/>
      <c r="DW35" s="645">
        <v>1.7</v>
      </c>
      <c r="DX35" s="663"/>
      <c r="DY35" s="663"/>
      <c r="DZ35" s="663"/>
      <c r="EA35" s="663"/>
      <c r="EB35" s="663"/>
      <c r="EC35" s="681"/>
    </row>
    <row r="36" spans="2:133" ht="11.25" customHeight="1" x14ac:dyDescent="0.15">
      <c r="B36" s="639" t="s">
        <v>326</v>
      </c>
      <c r="C36" s="640"/>
      <c r="D36" s="640"/>
      <c r="E36" s="640"/>
      <c r="F36" s="640"/>
      <c r="G36" s="640"/>
      <c r="H36" s="640"/>
      <c r="I36" s="640"/>
      <c r="J36" s="640"/>
      <c r="K36" s="640"/>
      <c r="L36" s="640"/>
      <c r="M36" s="640"/>
      <c r="N36" s="640"/>
      <c r="O36" s="640"/>
      <c r="P36" s="640"/>
      <c r="Q36" s="641"/>
      <c r="R36" s="642">
        <v>1148883</v>
      </c>
      <c r="S36" s="643"/>
      <c r="T36" s="643"/>
      <c r="U36" s="643"/>
      <c r="V36" s="643"/>
      <c r="W36" s="643"/>
      <c r="X36" s="643"/>
      <c r="Y36" s="644"/>
      <c r="Z36" s="675">
        <v>5.9</v>
      </c>
      <c r="AA36" s="675"/>
      <c r="AB36" s="675"/>
      <c r="AC36" s="675"/>
      <c r="AD36" s="676" t="s">
        <v>129</v>
      </c>
      <c r="AE36" s="676"/>
      <c r="AF36" s="676"/>
      <c r="AG36" s="676"/>
      <c r="AH36" s="676"/>
      <c r="AI36" s="676"/>
      <c r="AJ36" s="676"/>
      <c r="AK36" s="676"/>
      <c r="AL36" s="645" t="s">
        <v>146</v>
      </c>
      <c r="AM36" s="646"/>
      <c r="AN36" s="646"/>
      <c r="AO36" s="677"/>
      <c r="AP36" s="235"/>
      <c r="AQ36" s="694" t="s">
        <v>327</v>
      </c>
      <c r="AR36" s="695"/>
      <c r="AS36" s="695"/>
      <c r="AT36" s="695"/>
      <c r="AU36" s="695"/>
      <c r="AV36" s="695"/>
      <c r="AW36" s="695"/>
      <c r="AX36" s="695"/>
      <c r="AY36" s="696"/>
      <c r="AZ36" s="697">
        <v>1056358</v>
      </c>
      <c r="BA36" s="698"/>
      <c r="BB36" s="698"/>
      <c r="BC36" s="698"/>
      <c r="BD36" s="698"/>
      <c r="BE36" s="698"/>
      <c r="BF36" s="699"/>
      <c r="BG36" s="700" t="s">
        <v>328</v>
      </c>
      <c r="BH36" s="701"/>
      <c r="BI36" s="701"/>
      <c r="BJ36" s="701"/>
      <c r="BK36" s="701"/>
      <c r="BL36" s="701"/>
      <c r="BM36" s="701"/>
      <c r="BN36" s="701"/>
      <c r="BO36" s="701"/>
      <c r="BP36" s="701"/>
      <c r="BQ36" s="701"/>
      <c r="BR36" s="701"/>
      <c r="BS36" s="701"/>
      <c r="BT36" s="701"/>
      <c r="BU36" s="702"/>
      <c r="BV36" s="697">
        <v>56967</v>
      </c>
      <c r="BW36" s="698"/>
      <c r="BX36" s="698"/>
      <c r="BY36" s="698"/>
      <c r="BZ36" s="698"/>
      <c r="CA36" s="698"/>
      <c r="CB36" s="699"/>
      <c r="CD36" s="689" t="s">
        <v>329</v>
      </c>
      <c r="CE36" s="686"/>
      <c r="CF36" s="686"/>
      <c r="CG36" s="686"/>
      <c r="CH36" s="686"/>
      <c r="CI36" s="686"/>
      <c r="CJ36" s="686"/>
      <c r="CK36" s="686"/>
      <c r="CL36" s="686"/>
      <c r="CM36" s="686"/>
      <c r="CN36" s="686"/>
      <c r="CO36" s="686"/>
      <c r="CP36" s="686"/>
      <c r="CQ36" s="687"/>
      <c r="CR36" s="642">
        <v>5166897</v>
      </c>
      <c r="CS36" s="643"/>
      <c r="CT36" s="643"/>
      <c r="CU36" s="643"/>
      <c r="CV36" s="643"/>
      <c r="CW36" s="643"/>
      <c r="CX36" s="643"/>
      <c r="CY36" s="644"/>
      <c r="CZ36" s="645">
        <v>27.9</v>
      </c>
      <c r="DA36" s="663"/>
      <c r="DB36" s="663"/>
      <c r="DC36" s="664"/>
      <c r="DD36" s="648">
        <v>1511240</v>
      </c>
      <c r="DE36" s="643"/>
      <c r="DF36" s="643"/>
      <c r="DG36" s="643"/>
      <c r="DH36" s="643"/>
      <c r="DI36" s="643"/>
      <c r="DJ36" s="643"/>
      <c r="DK36" s="644"/>
      <c r="DL36" s="648">
        <v>985632</v>
      </c>
      <c r="DM36" s="643"/>
      <c r="DN36" s="643"/>
      <c r="DO36" s="643"/>
      <c r="DP36" s="643"/>
      <c r="DQ36" s="643"/>
      <c r="DR36" s="643"/>
      <c r="DS36" s="643"/>
      <c r="DT36" s="643"/>
      <c r="DU36" s="643"/>
      <c r="DV36" s="644"/>
      <c r="DW36" s="645">
        <v>11.3</v>
      </c>
      <c r="DX36" s="663"/>
      <c r="DY36" s="663"/>
      <c r="DZ36" s="663"/>
      <c r="EA36" s="663"/>
      <c r="EB36" s="663"/>
      <c r="EC36" s="681"/>
    </row>
    <row r="37" spans="2:133" ht="11.25" customHeight="1" x14ac:dyDescent="0.15">
      <c r="B37" s="639" t="s">
        <v>330</v>
      </c>
      <c r="C37" s="640"/>
      <c r="D37" s="640"/>
      <c r="E37" s="640"/>
      <c r="F37" s="640"/>
      <c r="G37" s="640"/>
      <c r="H37" s="640"/>
      <c r="I37" s="640"/>
      <c r="J37" s="640"/>
      <c r="K37" s="640"/>
      <c r="L37" s="640"/>
      <c r="M37" s="640"/>
      <c r="N37" s="640"/>
      <c r="O37" s="640"/>
      <c r="P37" s="640"/>
      <c r="Q37" s="641"/>
      <c r="R37" s="642">
        <v>842264</v>
      </c>
      <c r="S37" s="643"/>
      <c r="T37" s="643"/>
      <c r="U37" s="643"/>
      <c r="V37" s="643"/>
      <c r="W37" s="643"/>
      <c r="X37" s="643"/>
      <c r="Y37" s="644"/>
      <c r="Z37" s="675">
        <v>4.3</v>
      </c>
      <c r="AA37" s="675"/>
      <c r="AB37" s="675"/>
      <c r="AC37" s="675"/>
      <c r="AD37" s="676" t="s">
        <v>129</v>
      </c>
      <c r="AE37" s="676"/>
      <c r="AF37" s="676"/>
      <c r="AG37" s="676"/>
      <c r="AH37" s="676"/>
      <c r="AI37" s="676"/>
      <c r="AJ37" s="676"/>
      <c r="AK37" s="676"/>
      <c r="AL37" s="645" t="s">
        <v>146</v>
      </c>
      <c r="AM37" s="646"/>
      <c r="AN37" s="646"/>
      <c r="AO37" s="677"/>
      <c r="AQ37" s="682" t="s">
        <v>331</v>
      </c>
      <c r="AR37" s="683"/>
      <c r="AS37" s="683"/>
      <c r="AT37" s="683"/>
      <c r="AU37" s="683"/>
      <c r="AV37" s="683"/>
      <c r="AW37" s="683"/>
      <c r="AX37" s="683"/>
      <c r="AY37" s="684"/>
      <c r="AZ37" s="642">
        <v>103703</v>
      </c>
      <c r="BA37" s="643"/>
      <c r="BB37" s="643"/>
      <c r="BC37" s="643"/>
      <c r="BD37" s="661"/>
      <c r="BE37" s="661"/>
      <c r="BF37" s="685"/>
      <c r="BG37" s="689" t="s">
        <v>332</v>
      </c>
      <c r="BH37" s="686"/>
      <c r="BI37" s="686"/>
      <c r="BJ37" s="686"/>
      <c r="BK37" s="686"/>
      <c r="BL37" s="686"/>
      <c r="BM37" s="686"/>
      <c r="BN37" s="686"/>
      <c r="BO37" s="686"/>
      <c r="BP37" s="686"/>
      <c r="BQ37" s="686"/>
      <c r="BR37" s="686"/>
      <c r="BS37" s="686"/>
      <c r="BT37" s="686"/>
      <c r="BU37" s="687"/>
      <c r="BV37" s="642">
        <v>-59906</v>
      </c>
      <c r="BW37" s="643"/>
      <c r="BX37" s="643"/>
      <c r="BY37" s="643"/>
      <c r="BZ37" s="643"/>
      <c r="CA37" s="643"/>
      <c r="CB37" s="688"/>
      <c r="CD37" s="689" t="s">
        <v>333</v>
      </c>
      <c r="CE37" s="686"/>
      <c r="CF37" s="686"/>
      <c r="CG37" s="686"/>
      <c r="CH37" s="686"/>
      <c r="CI37" s="686"/>
      <c r="CJ37" s="686"/>
      <c r="CK37" s="686"/>
      <c r="CL37" s="686"/>
      <c r="CM37" s="686"/>
      <c r="CN37" s="686"/>
      <c r="CO37" s="686"/>
      <c r="CP37" s="686"/>
      <c r="CQ37" s="687"/>
      <c r="CR37" s="642">
        <v>896762</v>
      </c>
      <c r="CS37" s="661"/>
      <c r="CT37" s="661"/>
      <c r="CU37" s="661"/>
      <c r="CV37" s="661"/>
      <c r="CW37" s="661"/>
      <c r="CX37" s="661"/>
      <c r="CY37" s="662"/>
      <c r="CZ37" s="645">
        <v>4.8</v>
      </c>
      <c r="DA37" s="663"/>
      <c r="DB37" s="663"/>
      <c r="DC37" s="664"/>
      <c r="DD37" s="648">
        <v>853212</v>
      </c>
      <c r="DE37" s="661"/>
      <c r="DF37" s="661"/>
      <c r="DG37" s="661"/>
      <c r="DH37" s="661"/>
      <c r="DI37" s="661"/>
      <c r="DJ37" s="661"/>
      <c r="DK37" s="662"/>
      <c r="DL37" s="648">
        <v>655337</v>
      </c>
      <c r="DM37" s="661"/>
      <c r="DN37" s="661"/>
      <c r="DO37" s="661"/>
      <c r="DP37" s="661"/>
      <c r="DQ37" s="661"/>
      <c r="DR37" s="661"/>
      <c r="DS37" s="661"/>
      <c r="DT37" s="661"/>
      <c r="DU37" s="661"/>
      <c r="DV37" s="662"/>
      <c r="DW37" s="645">
        <v>7.5</v>
      </c>
      <c r="DX37" s="663"/>
      <c r="DY37" s="663"/>
      <c r="DZ37" s="663"/>
      <c r="EA37" s="663"/>
      <c r="EB37" s="663"/>
      <c r="EC37" s="681"/>
    </row>
    <row r="38" spans="2:133" ht="11.25" customHeight="1" x14ac:dyDescent="0.15">
      <c r="B38" s="639" t="s">
        <v>334</v>
      </c>
      <c r="C38" s="640"/>
      <c r="D38" s="640"/>
      <c r="E38" s="640"/>
      <c r="F38" s="640"/>
      <c r="G38" s="640"/>
      <c r="H38" s="640"/>
      <c r="I38" s="640"/>
      <c r="J38" s="640"/>
      <c r="K38" s="640"/>
      <c r="L38" s="640"/>
      <c r="M38" s="640"/>
      <c r="N38" s="640"/>
      <c r="O38" s="640"/>
      <c r="P38" s="640"/>
      <c r="Q38" s="641"/>
      <c r="R38" s="642">
        <v>161727</v>
      </c>
      <c r="S38" s="643"/>
      <c r="T38" s="643"/>
      <c r="U38" s="643"/>
      <c r="V38" s="643"/>
      <c r="W38" s="643"/>
      <c r="X38" s="643"/>
      <c r="Y38" s="644"/>
      <c r="Z38" s="675">
        <v>0.8</v>
      </c>
      <c r="AA38" s="675"/>
      <c r="AB38" s="675"/>
      <c r="AC38" s="675"/>
      <c r="AD38" s="676">
        <v>927</v>
      </c>
      <c r="AE38" s="676"/>
      <c r="AF38" s="676"/>
      <c r="AG38" s="676"/>
      <c r="AH38" s="676"/>
      <c r="AI38" s="676"/>
      <c r="AJ38" s="676"/>
      <c r="AK38" s="676"/>
      <c r="AL38" s="645">
        <v>0</v>
      </c>
      <c r="AM38" s="646"/>
      <c r="AN38" s="646"/>
      <c r="AO38" s="677"/>
      <c r="AQ38" s="682" t="s">
        <v>335</v>
      </c>
      <c r="AR38" s="683"/>
      <c r="AS38" s="683"/>
      <c r="AT38" s="683"/>
      <c r="AU38" s="683"/>
      <c r="AV38" s="683"/>
      <c r="AW38" s="683"/>
      <c r="AX38" s="683"/>
      <c r="AY38" s="684"/>
      <c r="AZ38" s="642">
        <v>32099</v>
      </c>
      <c r="BA38" s="643"/>
      <c r="BB38" s="643"/>
      <c r="BC38" s="643"/>
      <c r="BD38" s="661"/>
      <c r="BE38" s="661"/>
      <c r="BF38" s="685"/>
      <c r="BG38" s="689" t="s">
        <v>336</v>
      </c>
      <c r="BH38" s="686"/>
      <c r="BI38" s="686"/>
      <c r="BJ38" s="686"/>
      <c r="BK38" s="686"/>
      <c r="BL38" s="686"/>
      <c r="BM38" s="686"/>
      <c r="BN38" s="686"/>
      <c r="BO38" s="686"/>
      <c r="BP38" s="686"/>
      <c r="BQ38" s="686"/>
      <c r="BR38" s="686"/>
      <c r="BS38" s="686"/>
      <c r="BT38" s="686"/>
      <c r="BU38" s="687"/>
      <c r="BV38" s="642">
        <v>5073</v>
      </c>
      <c r="BW38" s="643"/>
      <c r="BX38" s="643"/>
      <c r="BY38" s="643"/>
      <c r="BZ38" s="643"/>
      <c r="CA38" s="643"/>
      <c r="CB38" s="688"/>
      <c r="CD38" s="689" t="s">
        <v>337</v>
      </c>
      <c r="CE38" s="686"/>
      <c r="CF38" s="686"/>
      <c r="CG38" s="686"/>
      <c r="CH38" s="686"/>
      <c r="CI38" s="686"/>
      <c r="CJ38" s="686"/>
      <c r="CK38" s="686"/>
      <c r="CL38" s="686"/>
      <c r="CM38" s="686"/>
      <c r="CN38" s="686"/>
      <c r="CO38" s="686"/>
      <c r="CP38" s="686"/>
      <c r="CQ38" s="687"/>
      <c r="CR38" s="642">
        <v>920556</v>
      </c>
      <c r="CS38" s="643"/>
      <c r="CT38" s="643"/>
      <c r="CU38" s="643"/>
      <c r="CV38" s="643"/>
      <c r="CW38" s="643"/>
      <c r="CX38" s="643"/>
      <c r="CY38" s="644"/>
      <c r="CZ38" s="645">
        <v>5</v>
      </c>
      <c r="DA38" s="663"/>
      <c r="DB38" s="663"/>
      <c r="DC38" s="664"/>
      <c r="DD38" s="648">
        <v>736750</v>
      </c>
      <c r="DE38" s="643"/>
      <c r="DF38" s="643"/>
      <c r="DG38" s="643"/>
      <c r="DH38" s="643"/>
      <c r="DI38" s="643"/>
      <c r="DJ38" s="643"/>
      <c r="DK38" s="644"/>
      <c r="DL38" s="648">
        <v>613522</v>
      </c>
      <c r="DM38" s="643"/>
      <c r="DN38" s="643"/>
      <c r="DO38" s="643"/>
      <c r="DP38" s="643"/>
      <c r="DQ38" s="643"/>
      <c r="DR38" s="643"/>
      <c r="DS38" s="643"/>
      <c r="DT38" s="643"/>
      <c r="DU38" s="643"/>
      <c r="DV38" s="644"/>
      <c r="DW38" s="645">
        <v>7</v>
      </c>
      <c r="DX38" s="663"/>
      <c r="DY38" s="663"/>
      <c r="DZ38" s="663"/>
      <c r="EA38" s="663"/>
      <c r="EB38" s="663"/>
      <c r="EC38" s="681"/>
    </row>
    <row r="39" spans="2:133" ht="11.25" customHeight="1" x14ac:dyDescent="0.15">
      <c r="B39" s="639" t="s">
        <v>338</v>
      </c>
      <c r="C39" s="640"/>
      <c r="D39" s="640"/>
      <c r="E39" s="640"/>
      <c r="F39" s="640"/>
      <c r="G39" s="640"/>
      <c r="H39" s="640"/>
      <c r="I39" s="640"/>
      <c r="J39" s="640"/>
      <c r="K39" s="640"/>
      <c r="L39" s="640"/>
      <c r="M39" s="640"/>
      <c r="N39" s="640"/>
      <c r="O39" s="640"/>
      <c r="P39" s="640"/>
      <c r="Q39" s="641"/>
      <c r="R39" s="642">
        <v>556449</v>
      </c>
      <c r="S39" s="643"/>
      <c r="T39" s="643"/>
      <c r="U39" s="643"/>
      <c r="V39" s="643"/>
      <c r="W39" s="643"/>
      <c r="X39" s="643"/>
      <c r="Y39" s="644"/>
      <c r="Z39" s="675">
        <v>2.8</v>
      </c>
      <c r="AA39" s="675"/>
      <c r="AB39" s="675"/>
      <c r="AC39" s="675"/>
      <c r="AD39" s="676" t="s">
        <v>129</v>
      </c>
      <c r="AE39" s="676"/>
      <c r="AF39" s="676"/>
      <c r="AG39" s="676"/>
      <c r="AH39" s="676"/>
      <c r="AI39" s="676"/>
      <c r="AJ39" s="676"/>
      <c r="AK39" s="676"/>
      <c r="AL39" s="645" t="s">
        <v>129</v>
      </c>
      <c r="AM39" s="646"/>
      <c r="AN39" s="646"/>
      <c r="AO39" s="677"/>
      <c r="AQ39" s="682" t="s">
        <v>339</v>
      </c>
      <c r="AR39" s="683"/>
      <c r="AS39" s="683"/>
      <c r="AT39" s="683"/>
      <c r="AU39" s="683"/>
      <c r="AV39" s="683"/>
      <c r="AW39" s="683"/>
      <c r="AX39" s="683"/>
      <c r="AY39" s="684"/>
      <c r="AZ39" s="642" t="s">
        <v>146</v>
      </c>
      <c r="BA39" s="643"/>
      <c r="BB39" s="643"/>
      <c r="BC39" s="643"/>
      <c r="BD39" s="661"/>
      <c r="BE39" s="661"/>
      <c r="BF39" s="685"/>
      <c r="BG39" s="689" t="s">
        <v>340</v>
      </c>
      <c r="BH39" s="686"/>
      <c r="BI39" s="686"/>
      <c r="BJ39" s="686"/>
      <c r="BK39" s="686"/>
      <c r="BL39" s="686"/>
      <c r="BM39" s="686"/>
      <c r="BN39" s="686"/>
      <c r="BO39" s="686"/>
      <c r="BP39" s="686"/>
      <c r="BQ39" s="686"/>
      <c r="BR39" s="686"/>
      <c r="BS39" s="686"/>
      <c r="BT39" s="686"/>
      <c r="BU39" s="687"/>
      <c r="BV39" s="642">
        <v>9075</v>
      </c>
      <c r="BW39" s="643"/>
      <c r="BX39" s="643"/>
      <c r="BY39" s="643"/>
      <c r="BZ39" s="643"/>
      <c r="CA39" s="643"/>
      <c r="CB39" s="688"/>
      <c r="CD39" s="689" t="s">
        <v>341</v>
      </c>
      <c r="CE39" s="686"/>
      <c r="CF39" s="686"/>
      <c r="CG39" s="686"/>
      <c r="CH39" s="686"/>
      <c r="CI39" s="686"/>
      <c r="CJ39" s="686"/>
      <c r="CK39" s="686"/>
      <c r="CL39" s="686"/>
      <c r="CM39" s="686"/>
      <c r="CN39" s="686"/>
      <c r="CO39" s="686"/>
      <c r="CP39" s="686"/>
      <c r="CQ39" s="687"/>
      <c r="CR39" s="642">
        <v>1427012</v>
      </c>
      <c r="CS39" s="661"/>
      <c r="CT39" s="661"/>
      <c r="CU39" s="661"/>
      <c r="CV39" s="661"/>
      <c r="CW39" s="661"/>
      <c r="CX39" s="661"/>
      <c r="CY39" s="662"/>
      <c r="CZ39" s="645">
        <v>7.7</v>
      </c>
      <c r="DA39" s="663"/>
      <c r="DB39" s="663"/>
      <c r="DC39" s="664"/>
      <c r="DD39" s="648">
        <v>730210</v>
      </c>
      <c r="DE39" s="661"/>
      <c r="DF39" s="661"/>
      <c r="DG39" s="661"/>
      <c r="DH39" s="661"/>
      <c r="DI39" s="661"/>
      <c r="DJ39" s="661"/>
      <c r="DK39" s="662"/>
      <c r="DL39" s="648" t="s">
        <v>129</v>
      </c>
      <c r="DM39" s="661"/>
      <c r="DN39" s="661"/>
      <c r="DO39" s="661"/>
      <c r="DP39" s="661"/>
      <c r="DQ39" s="661"/>
      <c r="DR39" s="661"/>
      <c r="DS39" s="661"/>
      <c r="DT39" s="661"/>
      <c r="DU39" s="661"/>
      <c r="DV39" s="662"/>
      <c r="DW39" s="645" t="s">
        <v>129</v>
      </c>
      <c r="DX39" s="663"/>
      <c r="DY39" s="663"/>
      <c r="DZ39" s="663"/>
      <c r="EA39" s="663"/>
      <c r="EB39" s="663"/>
      <c r="EC39" s="681"/>
    </row>
    <row r="40" spans="2:133" ht="11.25" customHeight="1" x14ac:dyDescent="0.15">
      <c r="B40" s="639" t="s">
        <v>342</v>
      </c>
      <c r="C40" s="640"/>
      <c r="D40" s="640"/>
      <c r="E40" s="640"/>
      <c r="F40" s="640"/>
      <c r="G40" s="640"/>
      <c r="H40" s="640"/>
      <c r="I40" s="640"/>
      <c r="J40" s="640"/>
      <c r="K40" s="640"/>
      <c r="L40" s="640"/>
      <c r="M40" s="640"/>
      <c r="N40" s="640"/>
      <c r="O40" s="640"/>
      <c r="P40" s="640"/>
      <c r="Q40" s="641"/>
      <c r="R40" s="642">
        <v>68939</v>
      </c>
      <c r="S40" s="643"/>
      <c r="T40" s="643"/>
      <c r="U40" s="643"/>
      <c r="V40" s="643"/>
      <c r="W40" s="643"/>
      <c r="X40" s="643"/>
      <c r="Y40" s="644"/>
      <c r="Z40" s="675">
        <v>0.4</v>
      </c>
      <c r="AA40" s="675"/>
      <c r="AB40" s="675"/>
      <c r="AC40" s="675"/>
      <c r="AD40" s="676" t="s">
        <v>129</v>
      </c>
      <c r="AE40" s="676"/>
      <c r="AF40" s="676"/>
      <c r="AG40" s="676"/>
      <c r="AH40" s="676"/>
      <c r="AI40" s="676"/>
      <c r="AJ40" s="676"/>
      <c r="AK40" s="676"/>
      <c r="AL40" s="645" t="s">
        <v>146</v>
      </c>
      <c r="AM40" s="646"/>
      <c r="AN40" s="646"/>
      <c r="AO40" s="677"/>
      <c r="AQ40" s="682" t="s">
        <v>343</v>
      </c>
      <c r="AR40" s="683"/>
      <c r="AS40" s="683"/>
      <c r="AT40" s="683"/>
      <c r="AU40" s="683"/>
      <c r="AV40" s="683"/>
      <c r="AW40" s="683"/>
      <c r="AX40" s="683"/>
      <c r="AY40" s="684"/>
      <c r="AZ40" s="642" t="s">
        <v>129</v>
      </c>
      <c r="BA40" s="643"/>
      <c r="BB40" s="643"/>
      <c r="BC40" s="643"/>
      <c r="BD40" s="661"/>
      <c r="BE40" s="661"/>
      <c r="BF40" s="685"/>
      <c r="BG40" s="690" t="s">
        <v>344</v>
      </c>
      <c r="BH40" s="691"/>
      <c r="BI40" s="691"/>
      <c r="BJ40" s="691"/>
      <c r="BK40" s="691"/>
      <c r="BL40" s="236"/>
      <c r="BM40" s="686" t="s">
        <v>345</v>
      </c>
      <c r="BN40" s="686"/>
      <c r="BO40" s="686"/>
      <c r="BP40" s="686"/>
      <c r="BQ40" s="686"/>
      <c r="BR40" s="686"/>
      <c r="BS40" s="686"/>
      <c r="BT40" s="686"/>
      <c r="BU40" s="687"/>
      <c r="BV40" s="642">
        <v>83</v>
      </c>
      <c r="BW40" s="643"/>
      <c r="BX40" s="643"/>
      <c r="BY40" s="643"/>
      <c r="BZ40" s="643"/>
      <c r="CA40" s="643"/>
      <c r="CB40" s="688"/>
      <c r="CD40" s="689" t="s">
        <v>346</v>
      </c>
      <c r="CE40" s="686"/>
      <c r="CF40" s="686"/>
      <c r="CG40" s="686"/>
      <c r="CH40" s="686"/>
      <c r="CI40" s="686"/>
      <c r="CJ40" s="686"/>
      <c r="CK40" s="686"/>
      <c r="CL40" s="686"/>
      <c r="CM40" s="686"/>
      <c r="CN40" s="686"/>
      <c r="CO40" s="686"/>
      <c r="CP40" s="686"/>
      <c r="CQ40" s="687"/>
      <c r="CR40" s="642" t="s">
        <v>129</v>
      </c>
      <c r="CS40" s="643"/>
      <c r="CT40" s="643"/>
      <c r="CU40" s="643"/>
      <c r="CV40" s="643"/>
      <c r="CW40" s="643"/>
      <c r="CX40" s="643"/>
      <c r="CY40" s="644"/>
      <c r="CZ40" s="645" t="s">
        <v>146</v>
      </c>
      <c r="DA40" s="663"/>
      <c r="DB40" s="663"/>
      <c r="DC40" s="664"/>
      <c r="DD40" s="648" t="s">
        <v>250</v>
      </c>
      <c r="DE40" s="643"/>
      <c r="DF40" s="643"/>
      <c r="DG40" s="643"/>
      <c r="DH40" s="643"/>
      <c r="DI40" s="643"/>
      <c r="DJ40" s="643"/>
      <c r="DK40" s="644"/>
      <c r="DL40" s="648" t="s">
        <v>129</v>
      </c>
      <c r="DM40" s="643"/>
      <c r="DN40" s="643"/>
      <c r="DO40" s="643"/>
      <c r="DP40" s="643"/>
      <c r="DQ40" s="643"/>
      <c r="DR40" s="643"/>
      <c r="DS40" s="643"/>
      <c r="DT40" s="643"/>
      <c r="DU40" s="643"/>
      <c r="DV40" s="644"/>
      <c r="DW40" s="645" t="s">
        <v>146</v>
      </c>
      <c r="DX40" s="663"/>
      <c r="DY40" s="663"/>
      <c r="DZ40" s="663"/>
      <c r="EA40" s="663"/>
      <c r="EB40" s="663"/>
      <c r="EC40" s="681"/>
    </row>
    <row r="41" spans="2:133" ht="11.25" customHeight="1" x14ac:dyDescent="0.15">
      <c r="B41" s="639" t="s">
        <v>347</v>
      </c>
      <c r="C41" s="640"/>
      <c r="D41" s="640"/>
      <c r="E41" s="640"/>
      <c r="F41" s="640"/>
      <c r="G41" s="640"/>
      <c r="H41" s="640"/>
      <c r="I41" s="640"/>
      <c r="J41" s="640"/>
      <c r="K41" s="640"/>
      <c r="L41" s="640"/>
      <c r="M41" s="640"/>
      <c r="N41" s="640"/>
      <c r="O41" s="640"/>
      <c r="P41" s="640"/>
      <c r="Q41" s="641"/>
      <c r="R41" s="642" t="s">
        <v>146</v>
      </c>
      <c r="S41" s="643"/>
      <c r="T41" s="643"/>
      <c r="U41" s="643"/>
      <c r="V41" s="643"/>
      <c r="W41" s="643"/>
      <c r="X41" s="643"/>
      <c r="Y41" s="644"/>
      <c r="Z41" s="675" t="s">
        <v>129</v>
      </c>
      <c r="AA41" s="675"/>
      <c r="AB41" s="675"/>
      <c r="AC41" s="675"/>
      <c r="AD41" s="676" t="s">
        <v>146</v>
      </c>
      <c r="AE41" s="676"/>
      <c r="AF41" s="676"/>
      <c r="AG41" s="676"/>
      <c r="AH41" s="676"/>
      <c r="AI41" s="676"/>
      <c r="AJ41" s="676"/>
      <c r="AK41" s="676"/>
      <c r="AL41" s="645" t="s">
        <v>129</v>
      </c>
      <c r="AM41" s="646"/>
      <c r="AN41" s="646"/>
      <c r="AO41" s="677"/>
      <c r="AQ41" s="682" t="s">
        <v>348</v>
      </c>
      <c r="AR41" s="683"/>
      <c r="AS41" s="683"/>
      <c r="AT41" s="683"/>
      <c r="AU41" s="683"/>
      <c r="AV41" s="683"/>
      <c r="AW41" s="683"/>
      <c r="AX41" s="683"/>
      <c r="AY41" s="684"/>
      <c r="AZ41" s="642">
        <v>418734</v>
      </c>
      <c r="BA41" s="643"/>
      <c r="BB41" s="643"/>
      <c r="BC41" s="643"/>
      <c r="BD41" s="661"/>
      <c r="BE41" s="661"/>
      <c r="BF41" s="685"/>
      <c r="BG41" s="690"/>
      <c r="BH41" s="691"/>
      <c r="BI41" s="691"/>
      <c r="BJ41" s="691"/>
      <c r="BK41" s="691"/>
      <c r="BL41" s="236"/>
      <c r="BM41" s="686" t="s">
        <v>349</v>
      </c>
      <c r="BN41" s="686"/>
      <c r="BO41" s="686"/>
      <c r="BP41" s="686"/>
      <c r="BQ41" s="686"/>
      <c r="BR41" s="686"/>
      <c r="BS41" s="686"/>
      <c r="BT41" s="686"/>
      <c r="BU41" s="687"/>
      <c r="BV41" s="642">
        <v>1</v>
      </c>
      <c r="BW41" s="643"/>
      <c r="BX41" s="643"/>
      <c r="BY41" s="643"/>
      <c r="BZ41" s="643"/>
      <c r="CA41" s="643"/>
      <c r="CB41" s="688"/>
      <c r="CD41" s="689" t="s">
        <v>350</v>
      </c>
      <c r="CE41" s="686"/>
      <c r="CF41" s="686"/>
      <c r="CG41" s="686"/>
      <c r="CH41" s="686"/>
      <c r="CI41" s="686"/>
      <c r="CJ41" s="686"/>
      <c r="CK41" s="686"/>
      <c r="CL41" s="686"/>
      <c r="CM41" s="686"/>
      <c r="CN41" s="686"/>
      <c r="CO41" s="686"/>
      <c r="CP41" s="686"/>
      <c r="CQ41" s="687"/>
      <c r="CR41" s="642" t="s">
        <v>129</v>
      </c>
      <c r="CS41" s="661"/>
      <c r="CT41" s="661"/>
      <c r="CU41" s="661"/>
      <c r="CV41" s="661"/>
      <c r="CW41" s="661"/>
      <c r="CX41" s="661"/>
      <c r="CY41" s="662"/>
      <c r="CZ41" s="645" t="s">
        <v>129</v>
      </c>
      <c r="DA41" s="663"/>
      <c r="DB41" s="663"/>
      <c r="DC41" s="664"/>
      <c r="DD41" s="648" t="s">
        <v>129</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351</v>
      </c>
      <c r="C42" s="640"/>
      <c r="D42" s="640"/>
      <c r="E42" s="640"/>
      <c r="F42" s="640"/>
      <c r="G42" s="640"/>
      <c r="H42" s="640"/>
      <c r="I42" s="640"/>
      <c r="J42" s="640"/>
      <c r="K42" s="640"/>
      <c r="L42" s="640"/>
      <c r="M42" s="640"/>
      <c r="N42" s="640"/>
      <c r="O42" s="640"/>
      <c r="P42" s="640"/>
      <c r="Q42" s="641"/>
      <c r="R42" s="642">
        <v>379649</v>
      </c>
      <c r="S42" s="643"/>
      <c r="T42" s="643"/>
      <c r="U42" s="643"/>
      <c r="V42" s="643"/>
      <c r="W42" s="643"/>
      <c r="X42" s="643"/>
      <c r="Y42" s="644"/>
      <c r="Z42" s="675">
        <v>1.9</v>
      </c>
      <c r="AA42" s="675"/>
      <c r="AB42" s="675"/>
      <c r="AC42" s="675"/>
      <c r="AD42" s="676" t="s">
        <v>129</v>
      </c>
      <c r="AE42" s="676"/>
      <c r="AF42" s="676"/>
      <c r="AG42" s="676"/>
      <c r="AH42" s="676"/>
      <c r="AI42" s="676"/>
      <c r="AJ42" s="676"/>
      <c r="AK42" s="676"/>
      <c r="AL42" s="645" t="s">
        <v>146</v>
      </c>
      <c r="AM42" s="646"/>
      <c r="AN42" s="646"/>
      <c r="AO42" s="677"/>
      <c r="AQ42" s="678" t="s">
        <v>352</v>
      </c>
      <c r="AR42" s="679"/>
      <c r="AS42" s="679"/>
      <c r="AT42" s="679"/>
      <c r="AU42" s="679"/>
      <c r="AV42" s="679"/>
      <c r="AW42" s="679"/>
      <c r="AX42" s="679"/>
      <c r="AY42" s="680"/>
      <c r="AZ42" s="626">
        <v>501822</v>
      </c>
      <c r="BA42" s="665"/>
      <c r="BB42" s="665"/>
      <c r="BC42" s="665"/>
      <c r="BD42" s="627"/>
      <c r="BE42" s="627"/>
      <c r="BF42" s="671"/>
      <c r="BG42" s="692"/>
      <c r="BH42" s="693"/>
      <c r="BI42" s="693"/>
      <c r="BJ42" s="693"/>
      <c r="BK42" s="693"/>
      <c r="BL42" s="237"/>
      <c r="BM42" s="672" t="s">
        <v>353</v>
      </c>
      <c r="BN42" s="672"/>
      <c r="BO42" s="672"/>
      <c r="BP42" s="672"/>
      <c r="BQ42" s="672"/>
      <c r="BR42" s="672"/>
      <c r="BS42" s="672"/>
      <c r="BT42" s="672"/>
      <c r="BU42" s="673"/>
      <c r="BV42" s="626">
        <v>252</v>
      </c>
      <c r="BW42" s="665"/>
      <c r="BX42" s="665"/>
      <c r="BY42" s="665"/>
      <c r="BZ42" s="665"/>
      <c r="CA42" s="665"/>
      <c r="CB42" s="674"/>
      <c r="CD42" s="639" t="s">
        <v>354</v>
      </c>
      <c r="CE42" s="640"/>
      <c r="CF42" s="640"/>
      <c r="CG42" s="640"/>
      <c r="CH42" s="640"/>
      <c r="CI42" s="640"/>
      <c r="CJ42" s="640"/>
      <c r="CK42" s="640"/>
      <c r="CL42" s="640"/>
      <c r="CM42" s="640"/>
      <c r="CN42" s="640"/>
      <c r="CO42" s="640"/>
      <c r="CP42" s="640"/>
      <c r="CQ42" s="641"/>
      <c r="CR42" s="642">
        <v>2469746</v>
      </c>
      <c r="CS42" s="643"/>
      <c r="CT42" s="643"/>
      <c r="CU42" s="643"/>
      <c r="CV42" s="643"/>
      <c r="CW42" s="643"/>
      <c r="CX42" s="643"/>
      <c r="CY42" s="644"/>
      <c r="CZ42" s="645">
        <v>13.3</v>
      </c>
      <c r="DA42" s="646"/>
      <c r="DB42" s="646"/>
      <c r="DC42" s="647"/>
      <c r="DD42" s="648">
        <v>591676</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355</v>
      </c>
      <c r="C43" s="624"/>
      <c r="D43" s="624"/>
      <c r="E43" s="624"/>
      <c r="F43" s="624"/>
      <c r="G43" s="624"/>
      <c r="H43" s="624"/>
      <c r="I43" s="624"/>
      <c r="J43" s="624"/>
      <c r="K43" s="624"/>
      <c r="L43" s="624"/>
      <c r="M43" s="624"/>
      <c r="N43" s="624"/>
      <c r="O43" s="624"/>
      <c r="P43" s="624"/>
      <c r="Q43" s="625"/>
      <c r="R43" s="626">
        <v>19635554</v>
      </c>
      <c r="S43" s="665"/>
      <c r="T43" s="665"/>
      <c r="U43" s="665"/>
      <c r="V43" s="665"/>
      <c r="W43" s="665"/>
      <c r="X43" s="665"/>
      <c r="Y43" s="666"/>
      <c r="Z43" s="667">
        <v>100</v>
      </c>
      <c r="AA43" s="667"/>
      <c r="AB43" s="667"/>
      <c r="AC43" s="667"/>
      <c r="AD43" s="668">
        <v>8258869</v>
      </c>
      <c r="AE43" s="668"/>
      <c r="AF43" s="668"/>
      <c r="AG43" s="668"/>
      <c r="AH43" s="668"/>
      <c r="AI43" s="668"/>
      <c r="AJ43" s="668"/>
      <c r="AK43" s="668"/>
      <c r="AL43" s="629">
        <v>100</v>
      </c>
      <c r="AM43" s="669"/>
      <c r="AN43" s="669"/>
      <c r="AO43" s="670"/>
      <c r="BV43" s="238"/>
      <c r="BW43" s="238"/>
      <c r="BX43" s="238"/>
      <c r="BY43" s="238"/>
      <c r="BZ43" s="238"/>
      <c r="CA43" s="238"/>
      <c r="CB43" s="238"/>
      <c r="CD43" s="639" t="s">
        <v>356</v>
      </c>
      <c r="CE43" s="640"/>
      <c r="CF43" s="640"/>
      <c r="CG43" s="640"/>
      <c r="CH43" s="640"/>
      <c r="CI43" s="640"/>
      <c r="CJ43" s="640"/>
      <c r="CK43" s="640"/>
      <c r="CL43" s="640"/>
      <c r="CM43" s="640"/>
      <c r="CN43" s="640"/>
      <c r="CO43" s="640"/>
      <c r="CP43" s="640"/>
      <c r="CQ43" s="641"/>
      <c r="CR43" s="642">
        <v>75119</v>
      </c>
      <c r="CS43" s="661"/>
      <c r="CT43" s="661"/>
      <c r="CU43" s="661"/>
      <c r="CV43" s="661"/>
      <c r="CW43" s="661"/>
      <c r="CX43" s="661"/>
      <c r="CY43" s="662"/>
      <c r="CZ43" s="645">
        <v>0.4</v>
      </c>
      <c r="DA43" s="663"/>
      <c r="DB43" s="663"/>
      <c r="DC43" s="664"/>
      <c r="DD43" s="648">
        <v>75119</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304</v>
      </c>
      <c r="CE44" s="656"/>
      <c r="CF44" s="639" t="s">
        <v>357</v>
      </c>
      <c r="CG44" s="640"/>
      <c r="CH44" s="640"/>
      <c r="CI44" s="640"/>
      <c r="CJ44" s="640"/>
      <c r="CK44" s="640"/>
      <c r="CL44" s="640"/>
      <c r="CM44" s="640"/>
      <c r="CN44" s="640"/>
      <c r="CO44" s="640"/>
      <c r="CP44" s="640"/>
      <c r="CQ44" s="641"/>
      <c r="CR44" s="642">
        <v>2469746</v>
      </c>
      <c r="CS44" s="643"/>
      <c r="CT44" s="643"/>
      <c r="CU44" s="643"/>
      <c r="CV44" s="643"/>
      <c r="CW44" s="643"/>
      <c r="CX44" s="643"/>
      <c r="CY44" s="644"/>
      <c r="CZ44" s="645">
        <v>13.3</v>
      </c>
      <c r="DA44" s="646"/>
      <c r="DB44" s="646"/>
      <c r="DC44" s="647"/>
      <c r="DD44" s="648">
        <v>591676</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359</v>
      </c>
      <c r="CG45" s="640"/>
      <c r="CH45" s="640"/>
      <c r="CI45" s="640"/>
      <c r="CJ45" s="640"/>
      <c r="CK45" s="640"/>
      <c r="CL45" s="640"/>
      <c r="CM45" s="640"/>
      <c r="CN45" s="640"/>
      <c r="CO45" s="640"/>
      <c r="CP45" s="640"/>
      <c r="CQ45" s="641"/>
      <c r="CR45" s="642">
        <v>1708311</v>
      </c>
      <c r="CS45" s="661"/>
      <c r="CT45" s="661"/>
      <c r="CU45" s="661"/>
      <c r="CV45" s="661"/>
      <c r="CW45" s="661"/>
      <c r="CX45" s="661"/>
      <c r="CY45" s="662"/>
      <c r="CZ45" s="645">
        <v>9.1999999999999993</v>
      </c>
      <c r="DA45" s="663"/>
      <c r="DB45" s="663"/>
      <c r="DC45" s="664"/>
      <c r="DD45" s="648">
        <v>191401</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361</v>
      </c>
      <c r="CG46" s="640"/>
      <c r="CH46" s="640"/>
      <c r="CI46" s="640"/>
      <c r="CJ46" s="640"/>
      <c r="CK46" s="640"/>
      <c r="CL46" s="640"/>
      <c r="CM46" s="640"/>
      <c r="CN46" s="640"/>
      <c r="CO46" s="640"/>
      <c r="CP46" s="640"/>
      <c r="CQ46" s="641"/>
      <c r="CR46" s="642">
        <v>761435</v>
      </c>
      <c r="CS46" s="643"/>
      <c r="CT46" s="643"/>
      <c r="CU46" s="643"/>
      <c r="CV46" s="643"/>
      <c r="CW46" s="643"/>
      <c r="CX46" s="643"/>
      <c r="CY46" s="644"/>
      <c r="CZ46" s="645">
        <v>4.0999999999999996</v>
      </c>
      <c r="DA46" s="646"/>
      <c r="DB46" s="646"/>
      <c r="DC46" s="647"/>
      <c r="DD46" s="648">
        <v>400275</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363</v>
      </c>
      <c r="CG47" s="640"/>
      <c r="CH47" s="640"/>
      <c r="CI47" s="640"/>
      <c r="CJ47" s="640"/>
      <c r="CK47" s="640"/>
      <c r="CL47" s="640"/>
      <c r="CM47" s="640"/>
      <c r="CN47" s="640"/>
      <c r="CO47" s="640"/>
      <c r="CP47" s="640"/>
      <c r="CQ47" s="641"/>
      <c r="CR47" s="642" t="s">
        <v>146</v>
      </c>
      <c r="CS47" s="661"/>
      <c r="CT47" s="661"/>
      <c r="CU47" s="661"/>
      <c r="CV47" s="661"/>
      <c r="CW47" s="661"/>
      <c r="CX47" s="661"/>
      <c r="CY47" s="662"/>
      <c r="CZ47" s="645" t="s">
        <v>146</v>
      </c>
      <c r="DA47" s="663"/>
      <c r="DB47" s="663"/>
      <c r="DC47" s="664"/>
      <c r="DD47" s="648" t="s">
        <v>146</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364</v>
      </c>
      <c r="CG48" s="640"/>
      <c r="CH48" s="640"/>
      <c r="CI48" s="640"/>
      <c r="CJ48" s="640"/>
      <c r="CK48" s="640"/>
      <c r="CL48" s="640"/>
      <c r="CM48" s="640"/>
      <c r="CN48" s="640"/>
      <c r="CO48" s="640"/>
      <c r="CP48" s="640"/>
      <c r="CQ48" s="641"/>
      <c r="CR48" s="642" t="s">
        <v>146</v>
      </c>
      <c r="CS48" s="643"/>
      <c r="CT48" s="643"/>
      <c r="CU48" s="643"/>
      <c r="CV48" s="643"/>
      <c r="CW48" s="643"/>
      <c r="CX48" s="643"/>
      <c r="CY48" s="644"/>
      <c r="CZ48" s="645" t="s">
        <v>146</v>
      </c>
      <c r="DA48" s="646"/>
      <c r="DB48" s="646"/>
      <c r="DC48" s="647"/>
      <c r="DD48" s="648" t="s">
        <v>250</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365</v>
      </c>
      <c r="CE49" s="624"/>
      <c r="CF49" s="624"/>
      <c r="CG49" s="624"/>
      <c r="CH49" s="624"/>
      <c r="CI49" s="624"/>
      <c r="CJ49" s="624"/>
      <c r="CK49" s="624"/>
      <c r="CL49" s="624"/>
      <c r="CM49" s="624"/>
      <c r="CN49" s="624"/>
      <c r="CO49" s="624"/>
      <c r="CP49" s="624"/>
      <c r="CQ49" s="625"/>
      <c r="CR49" s="626">
        <v>18551360</v>
      </c>
      <c r="CS49" s="627"/>
      <c r="CT49" s="627"/>
      <c r="CU49" s="627"/>
      <c r="CV49" s="627"/>
      <c r="CW49" s="627"/>
      <c r="CX49" s="627"/>
      <c r="CY49" s="628"/>
      <c r="CZ49" s="629">
        <v>100</v>
      </c>
      <c r="DA49" s="630"/>
      <c r="DB49" s="630"/>
      <c r="DC49" s="631"/>
      <c r="DD49" s="632">
        <v>9315035</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ttrfHmMgpe0JMKNAvqy8nt+w6rFBNh11zeusW4ZU7IngeKqpKzbxhOYjhCWT27bQ0aMFmIZ9De5thIFgjcDNCQ==" saltValue="Y1nqYUy2ggiAYga3F+nsY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abSelected="1" topLeftCell="A13" zoomScale="70" zoomScaleNormal="25" zoomScaleSheetLayoutView="70" workbookViewId="0">
      <selection activeCell="BG80" sqref="BG80"/>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367</v>
      </c>
      <c r="DK2" s="1168"/>
      <c r="DL2" s="1168"/>
      <c r="DM2" s="1168"/>
      <c r="DN2" s="1168"/>
      <c r="DO2" s="1169"/>
      <c r="DP2" s="251"/>
      <c r="DQ2" s="1167" t="s">
        <v>368</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369</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371</v>
      </c>
      <c r="B5" s="1053"/>
      <c r="C5" s="1053"/>
      <c r="D5" s="1053"/>
      <c r="E5" s="1053"/>
      <c r="F5" s="1053"/>
      <c r="G5" s="1053"/>
      <c r="H5" s="1053"/>
      <c r="I5" s="1053"/>
      <c r="J5" s="1053"/>
      <c r="K5" s="1053"/>
      <c r="L5" s="1053"/>
      <c r="M5" s="1053"/>
      <c r="N5" s="1053"/>
      <c r="O5" s="1053"/>
      <c r="P5" s="1054"/>
      <c r="Q5" s="1058" t="s">
        <v>372</v>
      </c>
      <c r="R5" s="1059"/>
      <c r="S5" s="1059"/>
      <c r="T5" s="1059"/>
      <c r="U5" s="1060"/>
      <c r="V5" s="1058" t="s">
        <v>373</v>
      </c>
      <c r="W5" s="1059"/>
      <c r="X5" s="1059"/>
      <c r="Y5" s="1059"/>
      <c r="Z5" s="1060"/>
      <c r="AA5" s="1058" t="s">
        <v>374</v>
      </c>
      <c r="AB5" s="1059"/>
      <c r="AC5" s="1059"/>
      <c r="AD5" s="1059"/>
      <c r="AE5" s="1059"/>
      <c r="AF5" s="1170" t="s">
        <v>375</v>
      </c>
      <c r="AG5" s="1059"/>
      <c r="AH5" s="1059"/>
      <c r="AI5" s="1059"/>
      <c r="AJ5" s="1074"/>
      <c r="AK5" s="1059" t="s">
        <v>376</v>
      </c>
      <c r="AL5" s="1059"/>
      <c r="AM5" s="1059"/>
      <c r="AN5" s="1059"/>
      <c r="AO5" s="1060"/>
      <c r="AP5" s="1058" t="s">
        <v>377</v>
      </c>
      <c r="AQ5" s="1059"/>
      <c r="AR5" s="1059"/>
      <c r="AS5" s="1059"/>
      <c r="AT5" s="1060"/>
      <c r="AU5" s="1058" t="s">
        <v>378</v>
      </c>
      <c r="AV5" s="1059"/>
      <c r="AW5" s="1059"/>
      <c r="AX5" s="1059"/>
      <c r="AY5" s="1074"/>
      <c r="AZ5" s="258"/>
      <c r="BA5" s="258"/>
      <c r="BB5" s="258"/>
      <c r="BC5" s="258"/>
      <c r="BD5" s="258"/>
      <c r="BE5" s="259"/>
      <c r="BF5" s="259"/>
      <c r="BG5" s="259"/>
      <c r="BH5" s="259"/>
      <c r="BI5" s="259"/>
      <c r="BJ5" s="259"/>
      <c r="BK5" s="259"/>
      <c r="BL5" s="259"/>
      <c r="BM5" s="259"/>
      <c r="BN5" s="259"/>
      <c r="BO5" s="259"/>
      <c r="BP5" s="259"/>
      <c r="BQ5" s="1052" t="s">
        <v>379</v>
      </c>
      <c r="BR5" s="1053"/>
      <c r="BS5" s="1053"/>
      <c r="BT5" s="1053"/>
      <c r="BU5" s="1053"/>
      <c r="BV5" s="1053"/>
      <c r="BW5" s="1053"/>
      <c r="BX5" s="1053"/>
      <c r="BY5" s="1053"/>
      <c r="BZ5" s="1053"/>
      <c r="CA5" s="1053"/>
      <c r="CB5" s="1053"/>
      <c r="CC5" s="1053"/>
      <c r="CD5" s="1053"/>
      <c r="CE5" s="1053"/>
      <c r="CF5" s="1053"/>
      <c r="CG5" s="1054"/>
      <c r="CH5" s="1058" t="s">
        <v>380</v>
      </c>
      <c r="CI5" s="1059"/>
      <c r="CJ5" s="1059"/>
      <c r="CK5" s="1059"/>
      <c r="CL5" s="1060"/>
      <c r="CM5" s="1058" t="s">
        <v>381</v>
      </c>
      <c r="CN5" s="1059"/>
      <c r="CO5" s="1059"/>
      <c r="CP5" s="1059"/>
      <c r="CQ5" s="1060"/>
      <c r="CR5" s="1058" t="s">
        <v>382</v>
      </c>
      <c r="CS5" s="1059"/>
      <c r="CT5" s="1059"/>
      <c r="CU5" s="1059"/>
      <c r="CV5" s="1060"/>
      <c r="CW5" s="1058" t="s">
        <v>383</v>
      </c>
      <c r="CX5" s="1059"/>
      <c r="CY5" s="1059"/>
      <c r="CZ5" s="1059"/>
      <c r="DA5" s="1060"/>
      <c r="DB5" s="1058" t="s">
        <v>384</v>
      </c>
      <c r="DC5" s="1059"/>
      <c r="DD5" s="1059"/>
      <c r="DE5" s="1059"/>
      <c r="DF5" s="1060"/>
      <c r="DG5" s="1155" t="s">
        <v>385</v>
      </c>
      <c r="DH5" s="1156"/>
      <c r="DI5" s="1156"/>
      <c r="DJ5" s="1156"/>
      <c r="DK5" s="1157"/>
      <c r="DL5" s="1155" t="s">
        <v>386</v>
      </c>
      <c r="DM5" s="1156"/>
      <c r="DN5" s="1156"/>
      <c r="DO5" s="1156"/>
      <c r="DP5" s="1157"/>
      <c r="DQ5" s="1058" t="s">
        <v>387</v>
      </c>
      <c r="DR5" s="1059"/>
      <c r="DS5" s="1059"/>
      <c r="DT5" s="1059"/>
      <c r="DU5" s="1060"/>
      <c r="DV5" s="1058" t="s">
        <v>378</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388</v>
      </c>
      <c r="C7" s="1108"/>
      <c r="D7" s="1108"/>
      <c r="E7" s="1108"/>
      <c r="F7" s="1108"/>
      <c r="G7" s="1108"/>
      <c r="H7" s="1108"/>
      <c r="I7" s="1108"/>
      <c r="J7" s="1108"/>
      <c r="K7" s="1108"/>
      <c r="L7" s="1108"/>
      <c r="M7" s="1108"/>
      <c r="N7" s="1108"/>
      <c r="O7" s="1108"/>
      <c r="P7" s="1109"/>
      <c r="Q7" s="1161">
        <v>19635</v>
      </c>
      <c r="R7" s="1162"/>
      <c r="S7" s="1162"/>
      <c r="T7" s="1162"/>
      <c r="U7" s="1162"/>
      <c r="V7" s="1162">
        <v>18551</v>
      </c>
      <c r="W7" s="1162"/>
      <c r="X7" s="1162"/>
      <c r="Y7" s="1162"/>
      <c r="Z7" s="1162"/>
      <c r="AA7" s="1162">
        <v>1084</v>
      </c>
      <c r="AB7" s="1162"/>
      <c r="AC7" s="1162"/>
      <c r="AD7" s="1162"/>
      <c r="AE7" s="1163"/>
      <c r="AF7" s="1164">
        <v>719</v>
      </c>
      <c r="AG7" s="1165"/>
      <c r="AH7" s="1165"/>
      <c r="AI7" s="1165"/>
      <c r="AJ7" s="1166"/>
      <c r="AK7" s="1148">
        <v>1149</v>
      </c>
      <c r="AL7" s="1149"/>
      <c r="AM7" s="1149"/>
      <c r="AN7" s="1149"/>
      <c r="AO7" s="1149"/>
      <c r="AP7" s="1149">
        <v>6327</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595</v>
      </c>
      <c r="BT7" s="1153"/>
      <c r="BU7" s="1153"/>
      <c r="BV7" s="1153"/>
      <c r="BW7" s="1153"/>
      <c r="BX7" s="1153"/>
      <c r="BY7" s="1153"/>
      <c r="BZ7" s="1153"/>
      <c r="CA7" s="1153"/>
      <c r="CB7" s="1153"/>
      <c r="CC7" s="1153"/>
      <c r="CD7" s="1153"/>
      <c r="CE7" s="1153"/>
      <c r="CF7" s="1153"/>
      <c r="CG7" s="1154"/>
      <c r="CH7" s="1145">
        <v>25</v>
      </c>
      <c r="CI7" s="1146"/>
      <c r="CJ7" s="1146"/>
      <c r="CK7" s="1146"/>
      <c r="CL7" s="1147"/>
      <c r="CM7" s="1145">
        <v>211</v>
      </c>
      <c r="CN7" s="1146"/>
      <c r="CO7" s="1146"/>
      <c r="CP7" s="1146"/>
      <c r="CQ7" s="1147"/>
      <c r="CR7" s="1145">
        <v>40</v>
      </c>
      <c r="CS7" s="1146"/>
      <c r="CT7" s="1146"/>
      <c r="CU7" s="1146"/>
      <c r="CV7" s="1147"/>
      <c r="CW7" s="1145" t="s">
        <v>594</v>
      </c>
      <c r="CX7" s="1146"/>
      <c r="CY7" s="1146"/>
      <c r="CZ7" s="1146"/>
      <c r="DA7" s="1147"/>
      <c r="DB7" s="1145" t="s">
        <v>594</v>
      </c>
      <c r="DC7" s="1146"/>
      <c r="DD7" s="1146"/>
      <c r="DE7" s="1146"/>
      <c r="DF7" s="1147"/>
      <c r="DG7" s="1145" t="s">
        <v>594</v>
      </c>
      <c r="DH7" s="1146"/>
      <c r="DI7" s="1146"/>
      <c r="DJ7" s="1146"/>
      <c r="DK7" s="1147"/>
      <c r="DL7" s="1145" t="s">
        <v>594</v>
      </c>
      <c r="DM7" s="1146"/>
      <c r="DN7" s="1146"/>
      <c r="DO7" s="1146"/>
      <c r="DP7" s="1147"/>
      <c r="DQ7" s="1145" t="s">
        <v>594</v>
      </c>
      <c r="DR7" s="1146"/>
      <c r="DS7" s="1146"/>
      <c r="DT7" s="1146"/>
      <c r="DU7" s="1147"/>
      <c r="DV7" s="1172"/>
      <c r="DW7" s="1173"/>
      <c r="DX7" s="1173"/>
      <c r="DY7" s="1173"/>
      <c r="DZ7" s="1174"/>
      <c r="EA7" s="256"/>
    </row>
    <row r="8" spans="1:131" s="257" customFormat="1" ht="26.25" customHeight="1" x14ac:dyDescent="0.15">
      <c r="A8" s="263">
        <v>2</v>
      </c>
      <c r="B8" s="1088"/>
      <c r="C8" s="1089"/>
      <c r="D8" s="1089"/>
      <c r="E8" s="1089"/>
      <c r="F8" s="1089"/>
      <c r="G8" s="1089"/>
      <c r="H8" s="1089"/>
      <c r="I8" s="1089"/>
      <c r="J8" s="1089"/>
      <c r="K8" s="1089"/>
      <c r="L8" s="1089"/>
      <c r="M8" s="1089"/>
      <c r="N8" s="1089"/>
      <c r="O8" s="1089"/>
      <c r="P8" s="1090"/>
      <c r="Q8" s="1100"/>
      <c r="R8" s="1101"/>
      <c r="S8" s="1101"/>
      <c r="T8" s="1101"/>
      <c r="U8" s="1101"/>
      <c r="V8" s="1101"/>
      <c r="W8" s="1101"/>
      <c r="X8" s="1101"/>
      <c r="Y8" s="1101"/>
      <c r="Z8" s="1101"/>
      <c r="AA8" s="1101"/>
      <c r="AB8" s="1101"/>
      <c r="AC8" s="1101"/>
      <c r="AD8" s="1101"/>
      <c r="AE8" s="1102"/>
      <c r="AF8" s="1094"/>
      <c r="AG8" s="1095"/>
      <c r="AH8" s="1095"/>
      <c r="AI8" s="1095"/>
      <c r="AJ8" s="1096"/>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389</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390</v>
      </c>
      <c r="B23" s="1001" t="s">
        <v>391</v>
      </c>
      <c r="C23" s="1002"/>
      <c r="D23" s="1002"/>
      <c r="E23" s="1002"/>
      <c r="F23" s="1002"/>
      <c r="G23" s="1002"/>
      <c r="H23" s="1002"/>
      <c r="I23" s="1002"/>
      <c r="J23" s="1002"/>
      <c r="K23" s="1002"/>
      <c r="L23" s="1002"/>
      <c r="M23" s="1002"/>
      <c r="N23" s="1002"/>
      <c r="O23" s="1002"/>
      <c r="P23" s="1003"/>
      <c r="Q23" s="1125">
        <v>19635</v>
      </c>
      <c r="R23" s="1126"/>
      <c r="S23" s="1126"/>
      <c r="T23" s="1126"/>
      <c r="U23" s="1126"/>
      <c r="V23" s="1126">
        <v>18551</v>
      </c>
      <c r="W23" s="1126"/>
      <c r="X23" s="1126"/>
      <c r="Y23" s="1126"/>
      <c r="Z23" s="1126"/>
      <c r="AA23" s="1126">
        <v>1084</v>
      </c>
      <c r="AB23" s="1126"/>
      <c r="AC23" s="1126"/>
      <c r="AD23" s="1126"/>
      <c r="AE23" s="1127"/>
      <c r="AF23" s="1128">
        <v>719</v>
      </c>
      <c r="AG23" s="1126"/>
      <c r="AH23" s="1126"/>
      <c r="AI23" s="1126"/>
      <c r="AJ23" s="1129"/>
      <c r="AK23" s="1130"/>
      <c r="AL23" s="1131"/>
      <c r="AM23" s="1131"/>
      <c r="AN23" s="1131"/>
      <c r="AO23" s="1131"/>
      <c r="AP23" s="1126">
        <v>6327</v>
      </c>
      <c r="AQ23" s="1126"/>
      <c r="AR23" s="1126"/>
      <c r="AS23" s="1126"/>
      <c r="AT23" s="1126"/>
      <c r="AU23" s="1132"/>
      <c r="AV23" s="1132"/>
      <c r="AW23" s="1132"/>
      <c r="AX23" s="1132"/>
      <c r="AY23" s="1133"/>
      <c r="AZ23" s="1122" t="s">
        <v>129</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392</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393</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371</v>
      </c>
      <c r="B26" s="1053"/>
      <c r="C26" s="1053"/>
      <c r="D26" s="1053"/>
      <c r="E26" s="1053"/>
      <c r="F26" s="1053"/>
      <c r="G26" s="1053"/>
      <c r="H26" s="1053"/>
      <c r="I26" s="1053"/>
      <c r="J26" s="1053"/>
      <c r="K26" s="1053"/>
      <c r="L26" s="1053"/>
      <c r="M26" s="1053"/>
      <c r="N26" s="1053"/>
      <c r="O26" s="1053"/>
      <c r="P26" s="1054"/>
      <c r="Q26" s="1058" t="s">
        <v>394</v>
      </c>
      <c r="R26" s="1059"/>
      <c r="S26" s="1059"/>
      <c r="T26" s="1059"/>
      <c r="U26" s="1060"/>
      <c r="V26" s="1058" t="s">
        <v>395</v>
      </c>
      <c r="W26" s="1059"/>
      <c r="X26" s="1059"/>
      <c r="Y26" s="1059"/>
      <c r="Z26" s="1060"/>
      <c r="AA26" s="1058" t="s">
        <v>396</v>
      </c>
      <c r="AB26" s="1059"/>
      <c r="AC26" s="1059"/>
      <c r="AD26" s="1059"/>
      <c r="AE26" s="1059"/>
      <c r="AF26" s="1116" t="s">
        <v>397</v>
      </c>
      <c r="AG26" s="1065"/>
      <c r="AH26" s="1065"/>
      <c r="AI26" s="1065"/>
      <c r="AJ26" s="1117"/>
      <c r="AK26" s="1059" t="s">
        <v>398</v>
      </c>
      <c r="AL26" s="1059"/>
      <c r="AM26" s="1059"/>
      <c r="AN26" s="1059"/>
      <c r="AO26" s="1060"/>
      <c r="AP26" s="1058" t="s">
        <v>399</v>
      </c>
      <c r="AQ26" s="1059"/>
      <c r="AR26" s="1059"/>
      <c r="AS26" s="1059"/>
      <c r="AT26" s="1060"/>
      <c r="AU26" s="1058" t="s">
        <v>400</v>
      </c>
      <c r="AV26" s="1059"/>
      <c r="AW26" s="1059"/>
      <c r="AX26" s="1059"/>
      <c r="AY26" s="1060"/>
      <c r="AZ26" s="1058" t="s">
        <v>401</v>
      </c>
      <c r="BA26" s="1059"/>
      <c r="BB26" s="1059"/>
      <c r="BC26" s="1059"/>
      <c r="BD26" s="1060"/>
      <c r="BE26" s="1058" t="s">
        <v>378</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402</v>
      </c>
      <c r="C28" s="1108"/>
      <c r="D28" s="1108"/>
      <c r="E28" s="1108"/>
      <c r="F28" s="1108"/>
      <c r="G28" s="1108"/>
      <c r="H28" s="1108"/>
      <c r="I28" s="1108"/>
      <c r="J28" s="1108"/>
      <c r="K28" s="1108"/>
      <c r="L28" s="1108"/>
      <c r="M28" s="1108"/>
      <c r="N28" s="1108"/>
      <c r="O28" s="1108"/>
      <c r="P28" s="1109"/>
      <c r="Q28" s="1110">
        <v>3673</v>
      </c>
      <c r="R28" s="1111"/>
      <c r="S28" s="1111"/>
      <c r="T28" s="1111"/>
      <c r="U28" s="1111"/>
      <c r="V28" s="1111">
        <v>3616</v>
      </c>
      <c r="W28" s="1111"/>
      <c r="X28" s="1111"/>
      <c r="Y28" s="1111"/>
      <c r="Z28" s="1111"/>
      <c r="AA28" s="1111">
        <v>57</v>
      </c>
      <c r="AB28" s="1111"/>
      <c r="AC28" s="1111"/>
      <c r="AD28" s="1111"/>
      <c r="AE28" s="1112"/>
      <c r="AF28" s="1113">
        <v>57</v>
      </c>
      <c r="AG28" s="1111"/>
      <c r="AH28" s="1111"/>
      <c r="AI28" s="1111"/>
      <c r="AJ28" s="1114"/>
      <c r="AK28" s="1115">
        <v>425</v>
      </c>
      <c r="AL28" s="1103"/>
      <c r="AM28" s="1103"/>
      <c r="AN28" s="1103"/>
      <c r="AO28" s="1103"/>
      <c r="AP28" s="1103" t="s">
        <v>577</v>
      </c>
      <c r="AQ28" s="1103"/>
      <c r="AR28" s="1103"/>
      <c r="AS28" s="1103"/>
      <c r="AT28" s="1103"/>
      <c r="AU28" s="1103" t="s">
        <v>577</v>
      </c>
      <c r="AV28" s="1103"/>
      <c r="AW28" s="1103"/>
      <c r="AX28" s="1103"/>
      <c r="AY28" s="1103"/>
      <c r="AZ28" s="1104" t="s">
        <v>577</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403</v>
      </c>
      <c r="C29" s="1089"/>
      <c r="D29" s="1089"/>
      <c r="E29" s="1089"/>
      <c r="F29" s="1089"/>
      <c r="G29" s="1089"/>
      <c r="H29" s="1089"/>
      <c r="I29" s="1089"/>
      <c r="J29" s="1089"/>
      <c r="K29" s="1089"/>
      <c r="L29" s="1089"/>
      <c r="M29" s="1089"/>
      <c r="N29" s="1089"/>
      <c r="O29" s="1089"/>
      <c r="P29" s="1090"/>
      <c r="Q29" s="1100">
        <v>401</v>
      </c>
      <c r="R29" s="1101"/>
      <c r="S29" s="1101"/>
      <c r="T29" s="1101"/>
      <c r="U29" s="1101"/>
      <c r="V29" s="1101">
        <v>398</v>
      </c>
      <c r="W29" s="1101"/>
      <c r="X29" s="1101"/>
      <c r="Y29" s="1101"/>
      <c r="Z29" s="1101"/>
      <c r="AA29" s="1101">
        <v>3</v>
      </c>
      <c r="AB29" s="1101"/>
      <c r="AC29" s="1101"/>
      <c r="AD29" s="1101"/>
      <c r="AE29" s="1102"/>
      <c r="AF29" s="1094">
        <v>3</v>
      </c>
      <c r="AG29" s="1095"/>
      <c r="AH29" s="1095"/>
      <c r="AI29" s="1095"/>
      <c r="AJ29" s="1096"/>
      <c r="AK29" s="1037">
        <v>66</v>
      </c>
      <c r="AL29" s="1028"/>
      <c r="AM29" s="1028"/>
      <c r="AN29" s="1028"/>
      <c r="AO29" s="1028"/>
      <c r="AP29" s="1028" t="s">
        <v>580</v>
      </c>
      <c r="AQ29" s="1028"/>
      <c r="AR29" s="1028"/>
      <c r="AS29" s="1028"/>
      <c r="AT29" s="1028"/>
      <c r="AU29" s="1028" t="s">
        <v>578</v>
      </c>
      <c r="AV29" s="1028"/>
      <c r="AW29" s="1028"/>
      <c r="AX29" s="1028"/>
      <c r="AY29" s="1028"/>
      <c r="AZ29" s="1099" t="s">
        <v>577</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404</v>
      </c>
      <c r="C30" s="1089"/>
      <c r="D30" s="1089"/>
      <c r="E30" s="1089"/>
      <c r="F30" s="1089"/>
      <c r="G30" s="1089"/>
      <c r="H30" s="1089"/>
      <c r="I30" s="1089"/>
      <c r="J30" s="1089"/>
      <c r="K30" s="1089"/>
      <c r="L30" s="1089"/>
      <c r="M30" s="1089"/>
      <c r="N30" s="1089"/>
      <c r="O30" s="1089"/>
      <c r="P30" s="1090"/>
      <c r="Q30" s="1100">
        <v>907</v>
      </c>
      <c r="R30" s="1101"/>
      <c r="S30" s="1101"/>
      <c r="T30" s="1101"/>
      <c r="U30" s="1101"/>
      <c r="V30" s="1101">
        <v>971</v>
      </c>
      <c r="W30" s="1101"/>
      <c r="X30" s="1101"/>
      <c r="Y30" s="1101"/>
      <c r="Z30" s="1101"/>
      <c r="AA30" s="1101">
        <v>-64</v>
      </c>
      <c r="AB30" s="1101"/>
      <c r="AC30" s="1101"/>
      <c r="AD30" s="1101"/>
      <c r="AE30" s="1102"/>
      <c r="AF30" s="1094">
        <v>2679</v>
      </c>
      <c r="AG30" s="1095"/>
      <c r="AH30" s="1095"/>
      <c r="AI30" s="1095"/>
      <c r="AJ30" s="1096"/>
      <c r="AK30" s="1037">
        <v>7</v>
      </c>
      <c r="AL30" s="1028"/>
      <c r="AM30" s="1028"/>
      <c r="AN30" s="1028"/>
      <c r="AO30" s="1028"/>
      <c r="AP30" s="1028">
        <v>337</v>
      </c>
      <c r="AQ30" s="1028"/>
      <c r="AR30" s="1028"/>
      <c r="AS30" s="1028"/>
      <c r="AT30" s="1028"/>
      <c r="AU30" s="1028" t="s">
        <v>578</v>
      </c>
      <c r="AV30" s="1028"/>
      <c r="AW30" s="1028"/>
      <c r="AX30" s="1028"/>
      <c r="AY30" s="1028"/>
      <c r="AZ30" s="1099" t="s">
        <v>577</v>
      </c>
      <c r="BA30" s="1099"/>
      <c r="BB30" s="1099"/>
      <c r="BC30" s="1099"/>
      <c r="BD30" s="1099"/>
      <c r="BE30" s="1083" t="s">
        <v>405</v>
      </c>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406</v>
      </c>
      <c r="C31" s="1089"/>
      <c r="D31" s="1089"/>
      <c r="E31" s="1089"/>
      <c r="F31" s="1089"/>
      <c r="G31" s="1089"/>
      <c r="H31" s="1089"/>
      <c r="I31" s="1089"/>
      <c r="J31" s="1089"/>
      <c r="K31" s="1089"/>
      <c r="L31" s="1089"/>
      <c r="M31" s="1089"/>
      <c r="N31" s="1089"/>
      <c r="O31" s="1089"/>
      <c r="P31" s="1090"/>
      <c r="Q31" s="1100">
        <v>899</v>
      </c>
      <c r="R31" s="1101"/>
      <c r="S31" s="1101"/>
      <c r="T31" s="1101"/>
      <c r="U31" s="1101"/>
      <c r="V31" s="1101">
        <v>1051</v>
      </c>
      <c r="W31" s="1101"/>
      <c r="X31" s="1101"/>
      <c r="Y31" s="1101"/>
      <c r="Z31" s="1101"/>
      <c r="AA31" s="1101">
        <v>-152</v>
      </c>
      <c r="AB31" s="1101"/>
      <c r="AC31" s="1101"/>
      <c r="AD31" s="1101"/>
      <c r="AE31" s="1102"/>
      <c r="AF31" s="1094">
        <v>269</v>
      </c>
      <c r="AG31" s="1095"/>
      <c r="AH31" s="1095"/>
      <c r="AI31" s="1095"/>
      <c r="AJ31" s="1096"/>
      <c r="AK31" s="1037">
        <v>93</v>
      </c>
      <c r="AL31" s="1028"/>
      <c r="AM31" s="1028"/>
      <c r="AN31" s="1028"/>
      <c r="AO31" s="1028"/>
      <c r="AP31" s="1028">
        <v>2037</v>
      </c>
      <c r="AQ31" s="1028"/>
      <c r="AR31" s="1028"/>
      <c r="AS31" s="1028"/>
      <c r="AT31" s="1028"/>
      <c r="AU31" s="1028" t="s">
        <v>577</v>
      </c>
      <c r="AV31" s="1028"/>
      <c r="AW31" s="1028"/>
      <c r="AX31" s="1028"/>
      <c r="AY31" s="1028"/>
      <c r="AZ31" s="1099" t="s">
        <v>577</v>
      </c>
      <c r="BA31" s="1099"/>
      <c r="BB31" s="1099"/>
      <c r="BC31" s="1099"/>
      <c r="BD31" s="1099"/>
      <c r="BE31" s="1083" t="s">
        <v>405</v>
      </c>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576</v>
      </c>
      <c r="C32" s="1089"/>
      <c r="D32" s="1089"/>
      <c r="E32" s="1089"/>
      <c r="F32" s="1089"/>
      <c r="G32" s="1089"/>
      <c r="H32" s="1089"/>
      <c r="I32" s="1089"/>
      <c r="J32" s="1089"/>
      <c r="K32" s="1089"/>
      <c r="L32" s="1089"/>
      <c r="M32" s="1089"/>
      <c r="N32" s="1089"/>
      <c r="O32" s="1089"/>
      <c r="P32" s="1090"/>
      <c r="Q32" s="1100">
        <v>464</v>
      </c>
      <c r="R32" s="1101"/>
      <c r="S32" s="1101"/>
      <c r="T32" s="1101"/>
      <c r="U32" s="1101"/>
      <c r="V32" s="1101">
        <v>421</v>
      </c>
      <c r="W32" s="1101"/>
      <c r="X32" s="1101"/>
      <c r="Y32" s="1101"/>
      <c r="Z32" s="1101"/>
      <c r="AA32" s="1101">
        <v>43</v>
      </c>
      <c r="AB32" s="1101"/>
      <c r="AC32" s="1101"/>
      <c r="AD32" s="1101"/>
      <c r="AE32" s="1102"/>
      <c r="AF32" s="1094">
        <v>23</v>
      </c>
      <c r="AG32" s="1095"/>
      <c r="AH32" s="1095"/>
      <c r="AI32" s="1095"/>
      <c r="AJ32" s="1096"/>
      <c r="AK32" s="1037" t="s">
        <v>577</v>
      </c>
      <c r="AL32" s="1028"/>
      <c r="AM32" s="1028"/>
      <c r="AN32" s="1028"/>
      <c r="AO32" s="1028"/>
      <c r="AP32" s="1028" t="s">
        <v>578</v>
      </c>
      <c r="AQ32" s="1028"/>
      <c r="AR32" s="1028"/>
      <c r="AS32" s="1028"/>
      <c r="AT32" s="1028"/>
      <c r="AU32" s="1028" t="s">
        <v>579</v>
      </c>
      <c r="AV32" s="1028"/>
      <c r="AW32" s="1028"/>
      <c r="AX32" s="1028"/>
      <c r="AY32" s="1028"/>
      <c r="AZ32" s="1099" t="s">
        <v>578</v>
      </c>
      <c r="BA32" s="1099"/>
      <c r="BB32" s="1099"/>
      <c r="BC32" s="1099"/>
      <c r="BD32" s="1099"/>
      <c r="BE32" s="1083"/>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c r="C33" s="1089"/>
      <c r="D33" s="1089"/>
      <c r="E33" s="1089"/>
      <c r="F33" s="1089"/>
      <c r="G33" s="1089"/>
      <c r="H33" s="1089"/>
      <c r="I33" s="1089"/>
      <c r="J33" s="1089"/>
      <c r="K33" s="1089"/>
      <c r="L33" s="1089"/>
      <c r="M33" s="1089"/>
      <c r="N33" s="1089"/>
      <c r="O33" s="1089"/>
      <c r="P33" s="1090"/>
      <c r="Q33" s="1100"/>
      <c r="R33" s="1101"/>
      <c r="S33" s="1101"/>
      <c r="T33" s="1101"/>
      <c r="U33" s="1101"/>
      <c r="V33" s="1101"/>
      <c r="W33" s="1101"/>
      <c r="X33" s="1101"/>
      <c r="Y33" s="1101"/>
      <c r="Z33" s="1101"/>
      <c r="AA33" s="1101"/>
      <c r="AB33" s="1101"/>
      <c r="AC33" s="1101"/>
      <c r="AD33" s="1101"/>
      <c r="AE33" s="1102"/>
      <c r="AF33" s="1094"/>
      <c r="AG33" s="1095"/>
      <c r="AH33" s="1095"/>
      <c r="AI33" s="1095"/>
      <c r="AJ33" s="1096"/>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3"/>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407</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390</v>
      </c>
      <c r="B63" s="1001" t="s">
        <v>408</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3031</v>
      </c>
      <c r="AG63" s="1016"/>
      <c r="AH63" s="1016"/>
      <c r="AI63" s="1016"/>
      <c r="AJ63" s="1081"/>
      <c r="AK63" s="1082"/>
      <c r="AL63" s="1020"/>
      <c r="AM63" s="1020"/>
      <c r="AN63" s="1020"/>
      <c r="AO63" s="1020"/>
      <c r="AP63" s="1016">
        <v>2374</v>
      </c>
      <c r="AQ63" s="1016"/>
      <c r="AR63" s="1016"/>
      <c r="AS63" s="1016"/>
      <c r="AT63" s="1016"/>
      <c r="AU63" s="1016"/>
      <c r="AV63" s="1016"/>
      <c r="AW63" s="1016"/>
      <c r="AX63" s="1016"/>
      <c r="AY63" s="1016"/>
      <c r="AZ63" s="1076"/>
      <c r="BA63" s="1076"/>
      <c r="BB63" s="1076"/>
      <c r="BC63" s="1076"/>
      <c r="BD63" s="1076"/>
      <c r="BE63" s="1017"/>
      <c r="BF63" s="1017"/>
      <c r="BG63" s="1017"/>
      <c r="BH63" s="1017"/>
      <c r="BI63" s="1018"/>
      <c r="BJ63" s="1077" t="s">
        <v>129</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410</v>
      </c>
      <c r="B66" s="1053"/>
      <c r="C66" s="1053"/>
      <c r="D66" s="1053"/>
      <c r="E66" s="1053"/>
      <c r="F66" s="1053"/>
      <c r="G66" s="1053"/>
      <c r="H66" s="1053"/>
      <c r="I66" s="1053"/>
      <c r="J66" s="1053"/>
      <c r="K66" s="1053"/>
      <c r="L66" s="1053"/>
      <c r="M66" s="1053"/>
      <c r="N66" s="1053"/>
      <c r="O66" s="1053"/>
      <c r="P66" s="1054"/>
      <c r="Q66" s="1058" t="s">
        <v>411</v>
      </c>
      <c r="R66" s="1059"/>
      <c r="S66" s="1059"/>
      <c r="T66" s="1059"/>
      <c r="U66" s="1060"/>
      <c r="V66" s="1058" t="s">
        <v>412</v>
      </c>
      <c r="W66" s="1059"/>
      <c r="X66" s="1059"/>
      <c r="Y66" s="1059"/>
      <c r="Z66" s="1060"/>
      <c r="AA66" s="1058" t="s">
        <v>413</v>
      </c>
      <c r="AB66" s="1059"/>
      <c r="AC66" s="1059"/>
      <c r="AD66" s="1059"/>
      <c r="AE66" s="1060"/>
      <c r="AF66" s="1064" t="s">
        <v>414</v>
      </c>
      <c r="AG66" s="1065"/>
      <c r="AH66" s="1065"/>
      <c r="AI66" s="1065"/>
      <c r="AJ66" s="1066"/>
      <c r="AK66" s="1058" t="s">
        <v>415</v>
      </c>
      <c r="AL66" s="1053"/>
      <c r="AM66" s="1053"/>
      <c r="AN66" s="1053"/>
      <c r="AO66" s="1054"/>
      <c r="AP66" s="1058" t="s">
        <v>416</v>
      </c>
      <c r="AQ66" s="1059"/>
      <c r="AR66" s="1059"/>
      <c r="AS66" s="1059"/>
      <c r="AT66" s="1060"/>
      <c r="AU66" s="1058" t="s">
        <v>417</v>
      </c>
      <c r="AV66" s="1059"/>
      <c r="AW66" s="1059"/>
      <c r="AX66" s="1059"/>
      <c r="AY66" s="1060"/>
      <c r="AZ66" s="1058" t="s">
        <v>378</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581</v>
      </c>
      <c r="C68" s="1043"/>
      <c r="D68" s="1043"/>
      <c r="E68" s="1043"/>
      <c r="F68" s="1043"/>
      <c r="G68" s="1043"/>
      <c r="H68" s="1043"/>
      <c r="I68" s="1043"/>
      <c r="J68" s="1043"/>
      <c r="K68" s="1043"/>
      <c r="L68" s="1043"/>
      <c r="M68" s="1043"/>
      <c r="N68" s="1043"/>
      <c r="O68" s="1043"/>
      <c r="P68" s="1044"/>
      <c r="Q68" s="1045">
        <v>311</v>
      </c>
      <c r="R68" s="1039"/>
      <c r="S68" s="1039"/>
      <c r="T68" s="1039"/>
      <c r="U68" s="1039"/>
      <c r="V68" s="1039">
        <v>270</v>
      </c>
      <c r="W68" s="1039"/>
      <c r="X68" s="1039"/>
      <c r="Y68" s="1039"/>
      <c r="Z68" s="1039"/>
      <c r="AA68" s="1039">
        <v>41</v>
      </c>
      <c r="AB68" s="1039"/>
      <c r="AC68" s="1039"/>
      <c r="AD68" s="1039"/>
      <c r="AE68" s="1039"/>
      <c r="AF68" s="1039">
        <v>41</v>
      </c>
      <c r="AG68" s="1039"/>
      <c r="AH68" s="1039"/>
      <c r="AI68" s="1039"/>
      <c r="AJ68" s="1039"/>
      <c r="AK68" s="1039" t="s">
        <v>577</v>
      </c>
      <c r="AL68" s="1039"/>
      <c r="AM68" s="1039"/>
      <c r="AN68" s="1039"/>
      <c r="AO68" s="1039"/>
      <c r="AP68" s="1039" t="s">
        <v>578</v>
      </c>
      <c r="AQ68" s="1039"/>
      <c r="AR68" s="1039"/>
      <c r="AS68" s="1039"/>
      <c r="AT68" s="1039"/>
      <c r="AU68" s="1039" t="s">
        <v>577</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582</v>
      </c>
      <c r="C69" s="1032"/>
      <c r="D69" s="1032"/>
      <c r="E69" s="1032"/>
      <c r="F69" s="1032"/>
      <c r="G69" s="1032"/>
      <c r="H69" s="1032"/>
      <c r="I69" s="1032"/>
      <c r="J69" s="1032"/>
      <c r="K69" s="1032"/>
      <c r="L69" s="1032"/>
      <c r="M69" s="1032"/>
      <c r="N69" s="1032"/>
      <c r="O69" s="1032"/>
      <c r="P69" s="1033"/>
      <c r="Q69" s="1034">
        <v>147774</v>
      </c>
      <c r="R69" s="1028"/>
      <c r="S69" s="1028"/>
      <c r="T69" s="1028"/>
      <c r="U69" s="1028"/>
      <c r="V69" s="1028">
        <v>139656</v>
      </c>
      <c r="W69" s="1028"/>
      <c r="X69" s="1028"/>
      <c r="Y69" s="1028"/>
      <c r="Z69" s="1028"/>
      <c r="AA69" s="1028">
        <v>8118</v>
      </c>
      <c r="AB69" s="1028"/>
      <c r="AC69" s="1028"/>
      <c r="AD69" s="1028"/>
      <c r="AE69" s="1028"/>
      <c r="AF69" s="1028">
        <v>8118</v>
      </c>
      <c r="AG69" s="1028"/>
      <c r="AH69" s="1028"/>
      <c r="AI69" s="1028"/>
      <c r="AJ69" s="1028"/>
      <c r="AK69" s="1028">
        <v>1654</v>
      </c>
      <c r="AL69" s="1028"/>
      <c r="AM69" s="1028"/>
      <c r="AN69" s="1028"/>
      <c r="AO69" s="1028"/>
      <c r="AP69" s="1028" t="s">
        <v>577</v>
      </c>
      <c r="AQ69" s="1028"/>
      <c r="AR69" s="1028"/>
      <c r="AS69" s="1028"/>
      <c r="AT69" s="1028"/>
      <c r="AU69" s="1028" t="s">
        <v>577</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583</v>
      </c>
      <c r="C70" s="1032"/>
      <c r="D70" s="1032"/>
      <c r="E70" s="1032"/>
      <c r="F70" s="1032"/>
      <c r="G70" s="1032"/>
      <c r="H70" s="1032"/>
      <c r="I70" s="1032"/>
      <c r="J70" s="1032"/>
      <c r="K70" s="1032"/>
      <c r="L70" s="1032"/>
      <c r="M70" s="1032"/>
      <c r="N70" s="1032"/>
      <c r="O70" s="1032"/>
      <c r="P70" s="1033"/>
      <c r="Q70" s="1034">
        <v>3506</v>
      </c>
      <c r="R70" s="1028"/>
      <c r="S70" s="1028"/>
      <c r="T70" s="1028"/>
      <c r="U70" s="1028"/>
      <c r="V70" s="1028">
        <v>3429</v>
      </c>
      <c r="W70" s="1028"/>
      <c r="X70" s="1028"/>
      <c r="Y70" s="1028"/>
      <c r="Z70" s="1028"/>
      <c r="AA70" s="1028">
        <v>77</v>
      </c>
      <c r="AB70" s="1028"/>
      <c r="AC70" s="1028"/>
      <c r="AD70" s="1028"/>
      <c r="AE70" s="1028"/>
      <c r="AF70" s="1028">
        <v>77</v>
      </c>
      <c r="AG70" s="1028"/>
      <c r="AH70" s="1028"/>
      <c r="AI70" s="1028"/>
      <c r="AJ70" s="1028"/>
      <c r="AK70" s="1028">
        <v>20</v>
      </c>
      <c r="AL70" s="1028"/>
      <c r="AM70" s="1028"/>
      <c r="AN70" s="1028"/>
      <c r="AO70" s="1028"/>
      <c r="AP70" s="1028">
        <v>2024</v>
      </c>
      <c r="AQ70" s="1028"/>
      <c r="AR70" s="1028"/>
      <c r="AS70" s="1028"/>
      <c r="AT70" s="1028"/>
      <c r="AU70" s="1028">
        <v>194</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584</v>
      </c>
      <c r="C71" s="1032"/>
      <c r="D71" s="1032"/>
      <c r="E71" s="1032"/>
      <c r="F71" s="1032"/>
      <c r="G71" s="1032"/>
      <c r="H71" s="1032"/>
      <c r="I71" s="1032"/>
      <c r="J71" s="1032"/>
      <c r="K71" s="1032"/>
      <c r="L71" s="1032"/>
      <c r="M71" s="1032"/>
      <c r="N71" s="1032"/>
      <c r="O71" s="1032"/>
      <c r="P71" s="1033"/>
      <c r="Q71" s="1034">
        <v>211</v>
      </c>
      <c r="R71" s="1028"/>
      <c r="S71" s="1028"/>
      <c r="T71" s="1028"/>
      <c r="U71" s="1028"/>
      <c r="V71" s="1028">
        <v>173</v>
      </c>
      <c r="W71" s="1028"/>
      <c r="X71" s="1028"/>
      <c r="Y71" s="1028"/>
      <c r="Z71" s="1028"/>
      <c r="AA71" s="1028">
        <v>38</v>
      </c>
      <c r="AB71" s="1028"/>
      <c r="AC71" s="1028"/>
      <c r="AD71" s="1028"/>
      <c r="AE71" s="1028"/>
      <c r="AF71" s="1028">
        <v>38</v>
      </c>
      <c r="AG71" s="1028"/>
      <c r="AH71" s="1028"/>
      <c r="AI71" s="1028"/>
      <c r="AJ71" s="1028"/>
      <c r="AK71" s="1028">
        <v>18</v>
      </c>
      <c r="AL71" s="1028"/>
      <c r="AM71" s="1028"/>
      <c r="AN71" s="1028"/>
      <c r="AO71" s="1028"/>
      <c r="AP71" s="1028" t="s">
        <v>578</v>
      </c>
      <c r="AQ71" s="1028"/>
      <c r="AR71" s="1028"/>
      <c r="AS71" s="1028"/>
      <c r="AT71" s="1028"/>
      <c r="AU71" s="1028" t="s">
        <v>593</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585</v>
      </c>
      <c r="C72" s="1032"/>
      <c r="D72" s="1032"/>
      <c r="E72" s="1032"/>
      <c r="F72" s="1032"/>
      <c r="G72" s="1032"/>
      <c r="H72" s="1032"/>
      <c r="I72" s="1032"/>
      <c r="J72" s="1032"/>
      <c r="K72" s="1032"/>
      <c r="L72" s="1032"/>
      <c r="M72" s="1032"/>
      <c r="N72" s="1032"/>
      <c r="O72" s="1032"/>
      <c r="P72" s="1033"/>
      <c r="Q72" s="1034">
        <v>25</v>
      </c>
      <c r="R72" s="1028"/>
      <c r="S72" s="1028"/>
      <c r="T72" s="1028"/>
      <c r="U72" s="1028"/>
      <c r="V72" s="1028">
        <v>16</v>
      </c>
      <c r="W72" s="1028"/>
      <c r="X72" s="1028"/>
      <c r="Y72" s="1028"/>
      <c r="Z72" s="1028"/>
      <c r="AA72" s="1028">
        <v>9</v>
      </c>
      <c r="AB72" s="1028"/>
      <c r="AC72" s="1028"/>
      <c r="AD72" s="1028"/>
      <c r="AE72" s="1028"/>
      <c r="AF72" s="1028">
        <v>9</v>
      </c>
      <c r="AG72" s="1028"/>
      <c r="AH72" s="1028"/>
      <c r="AI72" s="1028"/>
      <c r="AJ72" s="1028"/>
      <c r="AK72" s="1028" t="s">
        <v>577</v>
      </c>
      <c r="AL72" s="1028"/>
      <c r="AM72" s="1028"/>
      <c r="AN72" s="1028"/>
      <c r="AO72" s="1028"/>
      <c r="AP72" s="1028" t="s">
        <v>592</v>
      </c>
      <c r="AQ72" s="1028"/>
      <c r="AR72" s="1028"/>
      <c r="AS72" s="1028"/>
      <c r="AT72" s="1028"/>
      <c r="AU72" s="1028" t="s">
        <v>577</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586</v>
      </c>
      <c r="C73" s="1032"/>
      <c r="D73" s="1032"/>
      <c r="E73" s="1032"/>
      <c r="F73" s="1032"/>
      <c r="G73" s="1032"/>
      <c r="H73" s="1032"/>
      <c r="I73" s="1032"/>
      <c r="J73" s="1032"/>
      <c r="K73" s="1032"/>
      <c r="L73" s="1032"/>
      <c r="M73" s="1032"/>
      <c r="N73" s="1032"/>
      <c r="O73" s="1032"/>
      <c r="P73" s="1033"/>
      <c r="Q73" s="1034">
        <v>7417</v>
      </c>
      <c r="R73" s="1028"/>
      <c r="S73" s="1028"/>
      <c r="T73" s="1028"/>
      <c r="U73" s="1028"/>
      <c r="V73" s="1028">
        <v>7036</v>
      </c>
      <c r="W73" s="1028"/>
      <c r="X73" s="1028"/>
      <c r="Y73" s="1028"/>
      <c r="Z73" s="1028"/>
      <c r="AA73" s="1028">
        <v>381</v>
      </c>
      <c r="AB73" s="1028"/>
      <c r="AC73" s="1028"/>
      <c r="AD73" s="1028"/>
      <c r="AE73" s="1028"/>
      <c r="AF73" s="1028">
        <v>381</v>
      </c>
      <c r="AG73" s="1028"/>
      <c r="AH73" s="1028"/>
      <c r="AI73" s="1028"/>
      <c r="AJ73" s="1028"/>
      <c r="AK73" s="1028">
        <v>4</v>
      </c>
      <c r="AL73" s="1028"/>
      <c r="AM73" s="1028"/>
      <c r="AN73" s="1028"/>
      <c r="AO73" s="1028"/>
      <c r="AP73" s="1028" t="s">
        <v>577</v>
      </c>
      <c r="AQ73" s="1028"/>
      <c r="AR73" s="1028"/>
      <c r="AS73" s="1028"/>
      <c r="AT73" s="1028"/>
      <c r="AU73" s="1028" t="s">
        <v>577</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587</v>
      </c>
      <c r="C74" s="1032"/>
      <c r="D74" s="1032"/>
      <c r="E74" s="1032"/>
      <c r="F74" s="1032"/>
      <c r="G74" s="1032"/>
      <c r="H74" s="1032"/>
      <c r="I74" s="1032"/>
      <c r="J74" s="1032"/>
      <c r="K74" s="1032"/>
      <c r="L74" s="1032"/>
      <c r="M74" s="1032"/>
      <c r="N74" s="1032"/>
      <c r="O74" s="1032"/>
      <c r="P74" s="1033"/>
      <c r="Q74" s="1034">
        <v>2006</v>
      </c>
      <c r="R74" s="1028"/>
      <c r="S74" s="1028"/>
      <c r="T74" s="1028"/>
      <c r="U74" s="1028"/>
      <c r="V74" s="1028">
        <v>1940</v>
      </c>
      <c r="W74" s="1028"/>
      <c r="X74" s="1028"/>
      <c r="Y74" s="1028"/>
      <c r="Z74" s="1028"/>
      <c r="AA74" s="1028">
        <v>66</v>
      </c>
      <c r="AB74" s="1028"/>
      <c r="AC74" s="1028"/>
      <c r="AD74" s="1028"/>
      <c r="AE74" s="1028"/>
      <c r="AF74" s="1028">
        <v>35</v>
      </c>
      <c r="AG74" s="1028"/>
      <c r="AH74" s="1028"/>
      <c r="AI74" s="1028"/>
      <c r="AJ74" s="1028"/>
      <c r="AK74" s="1028" t="s">
        <v>577</v>
      </c>
      <c r="AL74" s="1028"/>
      <c r="AM74" s="1028"/>
      <c r="AN74" s="1028"/>
      <c r="AO74" s="1028"/>
      <c r="AP74" s="1028">
        <v>873</v>
      </c>
      <c r="AQ74" s="1028"/>
      <c r="AR74" s="1028"/>
      <c r="AS74" s="1028"/>
      <c r="AT74" s="1028"/>
      <c r="AU74" s="1028">
        <v>297</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588</v>
      </c>
      <c r="C75" s="1032"/>
      <c r="D75" s="1032"/>
      <c r="E75" s="1032"/>
      <c r="F75" s="1032"/>
      <c r="G75" s="1032"/>
      <c r="H75" s="1032"/>
      <c r="I75" s="1032"/>
      <c r="J75" s="1032"/>
      <c r="K75" s="1032"/>
      <c r="L75" s="1032"/>
      <c r="M75" s="1032"/>
      <c r="N75" s="1032"/>
      <c r="O75" s="1032"/>
      <c r="P75" s="1033"/>
      <c r="Q75" s="1035">
        <v>197</v>
      </c>
      <c r="R75" s="1036"/>
      <c r="S75" s="1036"/>
      <c r="T75" s="1036"/>
      <c r="U75" s="1037"/>
      <c r="V75" s="1038">
        <v>202</v>
      </c>
      <c r="W75" s="1036"/>
      <c r="X75" s="1036"/>
      <c r="Y75" s="1036"/>
      <c r="Z75" s="1037"/>
      <c r="AA75" s="1038">
        <v>-5</v>
      </c>
      <c r="AB75" s="1036"/>
      <c r="AC75" s="1036"/>
      <c r="AD75" s="1036"/>
      <c r="AE75" s="1037"/>
      <c r="AF75" s="1038">
        <v>-5</v>
      </c>
      <c r="AG75" s="1036"/>
      <c r="AH75" s="1036"/>
      <c r="AI75" s="1036"/>
      <c r="AJ75" s="1037"/>
      <c r="AK75" s="1038" t="s">
        <v>594</v>
      </c>
      <c r="AL75" s="1036"/>
      <c r="AM75" s="1036"/>
      <c r="AN75" s="1036"/>
      <c r="AO75" s="1037"/>
      <c r="AP75" s="1038" t="s">
        <v>594</v>
      </c>
      <c r="AQ75" s="1036"/>
      <c r="AR75" s="1036"/>
      <c r="AS75" s="1036"/>
      <c r="AT75" s="1037"/>
      <c r="AU75" s="1038" t="s">
        <v>594</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589</v>
      </c>
      <c r="C76" s="1032"/>
      <c r="D76" s="1032"/>
      <c r="E76" s="1032"/>
      <c r="F76" s="1032"/>
      <c r="G76" s="1032"/>
      <c r="H76" s="1032"/>
      <c r="I76" s="1032"/>
      <c r="J76" s="1032"/>
      <c r="K76" s="1032"/>
      <c r="L76" s="1032"/>
      <c r="M76" s="1032"/>
      <c r="N76" s="1032"/>
      <c r="O76" s="1032"/>
      <c r="P76" s="1033"/>
      <c r="Q76" s="1035">
        <v>1585</v>
      </c>
      <c r="R76" s="1036"/>
      <c r="S76" s="1036"/>
      <c r="T76" s="1036"/>
      <c r="U76" s="1037"/>
      <c r="V76" s="1038">
        <v>1538</v>
      </c>
      <c r="W76" s="1036"/>
      <c r="X76" s="1036"/>
      <c r="Y76" s="1036"/>
      <c r="Z76" s="1037"/>
      <c r="AA76" s="1038">
        <v>47</v>
      </c>
      <c r="AB76" s="1036"/>
      <c r="AC76" s="1036"/>
      <c r="AD76" s="1036"/>
      <c r="AE76" s="1037"/>
      <c r="AF76" s="1038">
        <v>47</v>
      </c>
      <c r="AG76" s="1036"/>
      <c r="AH76" s="1036"/>
      <c r="AI76" s="1036"/>
      <c r="AJ76" s="1037"/>
      <c r="AK76" s="1038">
        <v>33</v>
      </c>
      <c r="AL76" s="1036"/>
      <c r="AM76" s="1036"/>
      <c r="AN76" s="1036"/>
      <c r="AO76" s="1037"/>
      <c r="AP76" s="1038" t="s">
        <v>594</v>
      </c>
      <c r="AQ76" s="1036"/>
      <c r="AR76" s="1036"/>
      <c r="AS76" s="1036"/>
      <c r="AT76" s="1037"/>
      <c r="AU76" s="1038" t="s">
        <v>594</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590</v>
      </c>
      <c r="C77" s="1032"/>
      <c r="D77" s="1032"/>
      <c r="E77" s="1032"/>
      <c r="F77" s="1032"/>
      <c r="G77" s="1032"/>
      <c r="H77" s="1032"/>
      <c r="I77" s="1032"/>
      <c r="J77" s="1032"/>
      <c r="K77" s="1032"/>
      <c r="L77" s="1032"/>
      <c r="M77" s="1032"/>
      <c r="N77" s="1032"/>
      <c r="O77" s="1032"/>
      <c r="P77" s="1033"/>
      <c r="Q77" s="1035">
        <v>35599</v>
      </c>
      <c r="R77" s="1036"/>
      <c r="S77" s="1036"/>
      <c r="T77" s="1036"/>
      <c r="U77" s="1037"/>
      <c r="V77" s="1038">
        <v>34739</v>
      </c>
      <c r="W77" s="1036"/>
      <c r="X77" s="1036"/>
      <c r="Y77" s="1036"/>
      <c r="Z77" s="1037"/>
      <c r="AA77" s="1038">
        <v>860</v>
      </c>
      <c r="AB77" s="1036"/>
      <c r="AC77" s="1036"/>
      <c r="AD77" s="1036"/>
      <c r="AE77" s="1037"/>
      <c r="AF77" s="1038">
        <v>860</v>
      </c>
      <c r="AG77" s="1036"/>
      <c r="AH77" s="1036"/>
      <c r="AI77" s="1036"/>
      <c r="AJ77" s="1037"/>
      <c r="AK77" s="1038">
        <v>800</v>
      </c>
      <c r="AL77" s="1036"/>
      <c r="AM77" s="1036"/>
      <c r="AN77" s="1036"/>
      <c r="AO77" s="1037"/>
      <c r="AP77" s="1038" t="s">
        <v>594</v>
      </c>
      <c r="AQ77" s="1036"/>
      <c r="AR77" s="1036"/>
      <c r="AS77" s="1036"/>
      <c r="AT77" s="1037"/>
      <c r="AU77" s="1038" t="s">
        <v>594</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591</v>
      </c>
      <c r="C78" s="1032"/>
      <c r="D78" s="1032"/>
      <c r="E78" s="1032"/>
      <c r="F78" s="1032"/>
      <c r="G78" s="1032"/>
      <c r="H78" s="1032"/>
      <c r="I78" s="1032"/>
      <c r="J78" s="1032"/>
      <c r="K78" s="1032"/>
      <c r="L78" s="1032"/>
      <c r="M78" s="1032"/>
      <c r="N78" s="1032"/>
      <c r="O78" s="1032"/>
      <c r="P78" s="1033"/>
      <c r="Q78" s="1034">
        <v>158</v>
      </c>
      <c r="R78" s="1028"/>
      <c r="S78" s="1028"/>
      <c r="T78" s="1028"/>
      <c r="U78" s="1028"/>
      <c r="V78" s="1028">
        <v>149</v>
      </c>
      <c r="W78" s="1028"/>
      <c r="X78" s="1028"/>
      <c r="Y78" s="1028"/>
      <c r="Z78" s="1028"/>
      <c r="AA78" s="1028">
        <v>8</v>
      </c>
      <c r="AB78" s="1028"/>
      <c r="AC78" s="1028"/>
      <c r="AD78" s="1028"/>
      <c r="AE78" s="1028"/>
      <c r="AF78" s="1028">
        <v>8</v>
      </c>
      <c r="AG78" s="1028"/>
      <c r="AH78" s="1028"/>
      <c r="AI78" s="1028"/>
      <c r="AJ78" s="1028"/>
      <c r="AK78" s="1028">
        <v>38</v>
      </c>
      <c r="AL78" s="1028"/>
      <c r="AM78" s="1028"/>
      <c r="AN78" s="1028"/>
      <c r="AO78" s="1028"/>
      <c r="AP78" s="1028" t="s">
        <v>596</v>
      </c>
      <c r="AQ78" s="1028"/>
      <c r="AR78" s="1028"/>
      <c r="AS78" s="1028"/>
      <c r="AT78" s="1028"/>
      <c r="AU78" s="1028" t="s">
        <v>597</v>
      </c>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390</v>
      </c>
      <c r="B88" s="1001" t="s">
        <v>418</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9609</v>
      </c>
      <c r="AG88" s="1016"/>
      <c r="AH88" s="1016"/>
      <c r="AI88" s="1016"/>
      <c r="AJ88" s="1016"/>
      <c r="AK88" s="1020"/>
      <c r="AL88" s="1020"/>
      <c r="AM88" s="1020"/>
      <c r="AN88" s="1020"/>
      <c r="AO88" s="1020"/>
      <c r="AP88" s="1016">
        <v>2897</v>
      </c>
      <c r="AQ88" s="1016"/>
      <c r="AR88" s="1016"/>
      <c r="AS88" s="1016"/>
      <c r="AT88" s="1016"/>
      <c r="AU88" s="1016">
        <v>491</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01" t="s">
        <v>419</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40</v>
      </c>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420</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421</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424</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425</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426</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427</v>
      </c>
      <c r="AB109" s="951"/>
      <c r="AC109" s="951"/>
      <c r="AD109" s="951"/>
      <c r="AE109" s="952"/>
      <c r="AF109" s="953" t="s">
        <v>428</v>
      </c>
      <c r="AG109" s="951"/>
      <c r="AH109" s="951"/>
      <c r="AI109" s="951"/>
      <c r="AJ109" s="952"/>
      <c r="AK109" s="953" t="s">
        <v>306</v>
      </c>
      <c r="AL109" s="951"/>
      <c r="AM109" s="951"/>
      <c r="AN109" s="951"/>
      <c r="AO109" s="952"/>
      <c r="AP109" s="953" t="s">
        <v>429</v>
      </c>
      <c r="AQ109" s="951"/>
      <c r="AR109" s="951"/>
      <c r="AS109" s="951"/>
      <c r="AT109" s="982"/>
      <c r="AU109" s="950" t="s">
        <v>426</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427</v>
      </c>
      <c r="BR109" s="951"/>
      <c r="BS109" s="951"/>
      <c r="BT109" s="951"/>
      <c r="BU109" s="952"/>
      <c r="BV109" s="953" t="s">
        <v>428</v>
      </c>
      <c r="BW109" s="951"/>
      <c r="BX109" s="951"/>
      <c r="BY109" s="951"/>
      <c r="BZ109" s="952"/>
      <c r="CA109" s="953" t="s">
        <v>306</v>
      </c>
      <c r="CB109" s="951"/>
      <c r="CC109" s="951"/>
      <c r="CD109" s="951"/>
      <c r="CE109" s="952"/>
      <c r="CF109" s="989" t="s">
        <v>429</v>
      </c>
      <c r="CG109" s="989"/>
      <c r="CH109" s="989"/>
      <c r="CI109" s="989"/>
      <c r="CJ109" s="989"/>
      <c r="CK109" s="953" t="s">
        <v>430</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427</v>
      </c>
      <c r="DH109" s="951"/>
      <c r="DI109" s="951"/>
      <c r="DJ109" s="951"/>
      <c r="DK109" s="952"/>
      <c r="DL109" s="953" t="s">
        <v>428</v>
      </c>
      <c r="DM109" s="951"/>
      <c r="DN109" s="951"/>
      <c r="DO109" s="951"/>
      <c r="DP109" s="952"/>
      <c r="DQ109" s="953" t="s">
        <v>306</v>
      </c>
      <c r="DR109" s="951"/>
      <c r="DS109" s="951"/>
      <c r="DT109" s="951"/>
      <c r="DU109" s="952"/>
      <c r="DV109" s="953" t="s">
        <v>429</v>
      </c>
      <c r="DW109" s="951"/>
      <c r="DX109" s="951"/>
      <c r="DY109" s="951"/>
      <c r="DZ109" s="982"/>
    </row>
    <row r="110" spans="1:131" s="248" customFormat="1" ht="26.25" customHeight="1" x14ac:dyDescent="0.15">
      <c r="A110" s="853" t="s">
        <v>431</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776410</v>
      </c>
      <c r="AB110" s="944"/>
      <c r="AC110" s="944"/>
      <c r="AD110" s="944"/>
      <c r="AE110" s="945"/>
      <c r="AF110" s="946">
        <v>817742</v>
      </c>
      <c r="AG110" s="944"/>
      <c r="AH110" s="944"/>
      <c r="AI110" s="944"/>
      <c r="AJ110" s="945"/>
      <c r="AK110" s="946">
        <v>873879</v>
      </c>
      <c r="AL110" s="944"/>
      <c r="AM110" s="944"/>
      <c r="AN110" s="944"/>
      <c r="AO110" s="945"/>
      <c r="AP110" s="947">
        <v>12.6</v>
      </c>
      <c r="AQ110" s="948"/>
      <c r="AR110" s="948"/>
      <c r="AS110" s="948"/>
      <c r="AT110" s="949"/>
      <c r="AU110" s="983" t="s">
        <v>74</v>
      </c>
      <c r="AV110" s="984"/>
      <c r="AW110" s="984"/>
      <c r="AX110" s="984"/>
      <c r="AY110" s="984"/>
      <c r="AZ110" s="909" t="s">
        <v>432</v>
      </c>
      <c r="BA110" s="854"/>
      <c r="BB110" s="854"/>
      <c r="BC110" s="854"/>
      <c r="BD110" s="854"/>
      <c r="BE110" s="854"/>
      <c r="BF110" s="854"/>
      <c r="BG110" s="854"/>
      <c r="BH110" s="854"/>
      <c r="BI110" s="854"/>
      <c r="BJ110" s="854"/>
      <c r="BK110" s="854"/>
      <c r="BL110" s="854"/>
      <c r="BM110" s="854"/>
      <c r="BN110" s="854"/>
      <c r="BO110" s="854"/>
      <c r="BP110" s="855"/>
      <c r="BQ110" s="910">
        <v>6567542</v>
      </c>
      <c r="BR110" s="891"/>
      <c r="BS110" s="891"/>
      <c r="BT110" s="891"/>
      <c r="BU110" s="891"/>
      <c r="BV110" s="891">
        <v>6619629</v>
      </c>
      <c r="BW110" s="891"/>
      <c r="BX110" s="891"/>
      <c r="BY110" s="891"/>
      <c r="BZ110" s="891"/>
      <c r="CA110" s="891">
        <v>6327084</v>
      </c>
      <c r="CB110" s="891"/>
      <c r="CC110" s="891"/>
      <c r="CD110" s="891"/>
      <c r="CE110" s="891"/>
      <c r="CF110" s="915">
        <v>91.2</v>
      </c>
      <c r="CG110" s="916"/>
      <c r="CH110" s="916"/>
      <c r="CI110" s="916"/>
      <c r="CJ110" s="916"/>
      <c r="CK110" s="979" t="s">
        <v>433</v>
      </c>
      <c r="CL110" s="865"/>
      <c r="CM110" s="940" t="s">
        <v>434</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435</v>
      </c>
      <c r="DH110" s="891"/>
      <c r="DI110" s="891"/>
      <c r="DJ110" s="891"/>
      <c r="DK110" s="891"/>
      <c r="DL110" s="891" t="s">
        <v>435</v>
      </c>
      <c r="DM110" s="891"/>
      <c r="DN110" s="891"/>
      <c r="DO110" s="891"/>
      <c r="DP110" s="891"/>
      <c r="DQ110" s="891" t="s">
        <v>435</v>
      </c>
      <c r="DR110" s="891"/>
      <c r="DS110" s="891"/>
      <c r="DT110" s="891"/>
      <c r="DU110" s="891"/>
      <c r="DV110" s="892" t="s">
        <v>435</v>
      </c>
      <c r="DW110" s="892"/>
      <c r="DX110" s="892"/>
      <c r="DY110" s="892"/>
      <c r="DZ110" s="893"/>
    </row>
    <row r="111" spans="1:131" s="248" customFormat="1" ht="26.25" customHeight="1" x14ac:dyDescent="0.15">
      <c r="A111" s="820" t="s">
        <v>436</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435</v>
      </c>
      <c r="AB111" s="972"/>
      <c r="AC111" s="972"/>
      <c r="AD111" s="972"/>
      <c r="AE111" s="973"/>
      <c r="AF111" s="974" t="s">
        <v>435</v>
      </c>
      <c r="AG111" s="972"/>
      <c r="AH111" s="972"/>
      <c r="AI111" s="972"/>
      <c r="AJ111" s="973"/>
      <c r="AK111" s="974" t="s">
        <v>435</v>
      </c>
      <c r="AL111" s="972"/>
      <c r="AM111" s="972"/>
      <c r="AN111" s="972"/>
      <c r="AO111" s="973"/>
      <c r="AP111" s="975" t="s">
        <v>435</v>
      </c>
      <c r="AQ111" s="976"/>
      <c r="AR111" s="976"/>
      <c r="AS111" s="976"/>
      <c r="AT111" s="977"/>
      <c r="AU111" s="985"/>
      <c r="AV111" s="986"/>
      <c r="AW111" s="986"/>
      <c r="AX111" s="986"/>
      <c r="AY111" s="986"/>
      <c r="AZ111" s="861" t="s">
        <v>437</v>
      </c>
      <c r="BA111" s="796"/>
      <c r="BB111" s="796"/>
      <c r="BC111" s="796"/>
      <c r="BD111" s="796"/>
      <c r="BE111" s="796"/>
      <c r="BF111" s="796"/>
      <c r="BG111" s="796"/>
      <c r="BH111" s="796"/>
      <c r="BI111" s="796"/>
      <c r="BJ111" s="796"/>
      <c r="BK111" s="796"/>
      <c r="BL111" s="796"/>
      <c r="BM111" s="796"/>
      <c r="BN111" s="796"/>
      <c r="BO111" s="796"/>
      <c r="BP111" s="797"/>
      <c r="BQ111" s="862">
        <v>897669</v>
      </c>
      <c r="BR111" s="863"/>
      <c r="BS111" s="863"/>
      <c r="BT111" s="863"/>
      <c r="BU111" s="863"/>
      <c r="BV111" s="863">
        <v>630510</v>
      </c>
      <c r="BW111" s="863"/>
      <c r="BX111" s="863"/>
      <c r="BY111" s="863"/>
      <c r="BZ111" s="863"/>
      <c r="CA111" s="863">
        <v>462328</v>
      </c>
      <c r="CB111" s="863"/>
      <c r="CC111" s="863"/>
      <c r="CD111" s="863"/>
      <c r="CE111" s="863"/>
      <c r="CF111" s="924">
        <v>6.7</v>
      </c>
      <c r="CG111" s="925"/>
      <c r="CH111" s="925"/>
      <c r="CI111" s="925"/>
      <c r="CJ111" s="925"/>
      <c r="CK111" s="980"/>
      <c r="CL111" s="867"/>
      <c r="CM111" s="870" t="s">
        <v>438</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435</v>
      </c>
      <c r="DH111" s="863"/>
      <c r="DI111" s="863"/>
      <c r="DJ111" s="863"/>
      <c r="DK111" s="863"/>
      <c r="DL111" s="863" t="s">
        <v>435</v>
      </c>
      <c r="DM111" s="863"/>
      <c r="DN111" s="863"/>
      <c r="DO111" s="863"/>
      <c r="DP111" s="863"/>
      <c r="DQ111" s="863" t="s">
        <v>435</v>
      </c>
      <c r="DR111" s="863"/>
      <c r="DS111" s="863"/>
      <c r="DT111" s="863"/>
      <c r="DU111" s="863"/>
      <c r="DV111" s="840" t="s">
        <v>435</v>
      </c>
      <c r="DW111" s="840"/>
      <c r="DX111" s="840"/>
      <c r="DY111" s="840"/>
      <c r="DZ111" s="841"/>
    </row>
    <row r="112" spans="1:131" s="248" customFormat="1" ht="26.25" customHeight="1" x14ac:dyDescent="0.15">
      <c r="A112" s="965" t="s">
        <v>439</v>
      </c>
      <c r="B112" s="966"/>
      <c r="C112" s="796" t="s">
        <v>440</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441</v>
      </c>
      <c r="AB112" s="826"/>
      <c r="AC112" s="826"/>
      <c r="AD112" s="826"/>
      <c r="AE112" s="827"/>
      <c r="AF112" s="828" t="s">
        <v>441</v>
      </c>
      <c r="AG112" s="826"/>
      <c r="AH112" s="826"/>
      <c r="AI112" s="826"/>
      <c r="AJ112" s="827"/>
      <c r="AK112" s="828" t="s">
        <v>441</v>
      </c>
      <c r="AL112" s="826"/>
      <c r="AM112" s="826"/>
      <c r="AN112" s="826"/>
      <c r="AO112" s="827"/>
      <c r="AP112" s="873" t="s">
        <v>441</v>
      </c>
      <c r="AQ112" s="874"/>
      <c r="AR112" s="874"/>
      <c r="AS112" s="874"/>
      <c r="AT112" s="875"/>
      <c r="AU112" s="985"/>
      <c r="AV112" s="986"/>
      <c r="AW112" s="986"/>
      <c r="AX112" s="986"/>
      <c r="AY112" s="986"/>
      <c r="AZ112" s="861" t="s">
        <v>442</v>
      </c>
      <c r="BA112" s="796"/>
      <c r="BB112" s="796"/>
      <c r="BC112" s="796"/>
      <c r="BD112" s="796"/>
      <c r="BE112" s="796"/>
      <c r="BF112" s="796"/>
      <c r="BG112" s="796"/>
      <c r="BH112" s="796"/>
      <c r="BI112" s="796"/>
      <c r="BJ112" s="796"/>
      <c r="BK112" s="796"/>
      <c r="BL112" s="796"/>
      <c r="BM112" s="796"/>
      <c r="BN112" s="796"/>
      <c r="BO112" s="796"/>
      <c r="BP112" s="797"/>
      <c r="BQ112" s="862">
        <v>900395</v>
      </c>
      <c r="BR112" s="863"/>
      <c r="BS112" s="863"/>
      <c r="BT112" s="863"/>
      <c r="BU112" s="863"/>
      <c r="BV112" s="863">
        <v>590202</v>
      </c>
      <c r="BW112" s="863"/>
      <c r="BX112" s="863"/>
      <c r="BY112" s="863"/>
      <c r="BZ112" s="863"/>
      <c r="CA112" s="863">
        <v>586541</v>
      </c>
      <c r="CB112" s="863"/>
      <c r="CC112" s="863"/>
      <c r="CD112" s="863"/>
      <c r="CE112" s="863"/>
      <c r="CF112" s="924">
        <v>8.5</v>
      </c>
      <c r="CG112" s="925"/>
      <c r="CH112" s="925"/>
      <c r="CI112" s="925"/>
      <c r="CJ112" s="925"/>
      <c r="CK112" s="980"/>
      <c r="CL112" s="867"/>
      <c r="CM112" s="870" t="s">
        <v>443</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441</v>
      </c>
      <c r="DH112" s="863"/>
      <c r="DI112" s="863"/>
      <c r="DJ112" s="863"/>
      <c r="DK112" s="863"/>
      <c r="DL112" s="863" t="s">
        <v>441</v>
      </c>
      <c r="DM112" s="863"/>
      <c r="DN112" s="863"/>
      <c r="DO112" s="863"/>
      <c r="DP112" s="863"/>
      <c r="DQ112" s="863" t="s">
        <v>441</v>
      </c>
      <c r="DR112" s="863"/>
      <c r="DS112" s="863"/>
      <c r="DT112" s="863"/>
      <c r="DU112" s="863"/>
      <c r="DV112" s="840" t="s">
        <v>441</v>
      </c>
      <c r="DW112" s="840"/>
      <c r="DX112" s="840"/>
      <c r="DY112" s="840"/>
      <c r="DZ112" s="841"/>
    </row>
    <row r="113" spans="1:130" s="248" customFormat="1" ht="26.25" customHeight="1" x14ac:dyDescent="0.15">
      <c r="A113" s="967"/>
      <c r="B113" s="968"/>
      <c r="C113" s="796" t="s">
        <v>444</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48600</v>
      </c>
      <c r="AB113" s="972"/>
      <c r="AC113" s="972"/>
      <c r="AD113" s="972"/>
      <c r="AE113" s="973"/>
      <c r="AF113" s="974">
        <v>68594</v>
      </c>
      <c r="AG113" s="972"/>
      <c r="AH113" s="972"/>
      <c r="AI113" s="972"/>
      <c r="AJ113" s="973"/>
      <c r="AK113" s="974">
        <v>43776</v>
      </c>
      <c r="AL113" s="972"/>
      <c r="AM113" s="972"/>
      <c r="AN113" s="972"/>
      <c r="AO113" s="973"/>
      <c r="AP113" s="975">
        <v>0.6</v>
      </c>
      <c r="AQ113" s="976"/>
      <c r="AR113" s="976"/>
      <c r="AS113" s="976"/>
      <c r="AT113" s="977"/>
      <c r="AU113" s="985"/>
      <c r="AV113" s="986"/>
      <c r="AW113" s="986"/>
      <c r="AX113" s="986"/>
      <c r="AY113" s="986"/>
      <c r="AZ113" s="861" t="s">
        <v>445</v>
      </c>
      <c r="BA113" s="796"/>
      <c r="BB113" s="796"/>
      <c r="BC113" s="796"/>
      <c r="BD113" s="796"/>
      <c r="BE113" s="796"/>
      <c r="BF113" s="796"/>
      <c r="BG113" s="796"/>
      <c r="BH113" s="796"/>
      <c r="BI113" s="796"/>
      <c r="BJ113" s="796"/>
      <c r="BK113" s="796"/>
      <c r="BL113" s="796"/>
      <c r="BM113" s="796"/>
      <c r="BN113" s="796"/>
      <c r="BO113" s="796"/>
      <c r="BP113" s="797"/>
      <c r="BQ113" s="862">
        <v>555778</v>
      </c>
      <c r="BR113" s="863"/>
      <c r="BS113" s="863"/>
      <c r="BT113" s="863"/>
      <c r="BU113" s="863"/>
      <c r="BV113" s="863">
        <v>491916</v>
      </c>
      <c r="BW113" s="863"/>
      <c r="BX113" s="863"/>
      <c r="BY113" s="863"/>
      <c r="BZ113" s="863"/>
      <c r="CA113" s="863">
        <v>491644</v>
      </c>
      <c r="CB113" s="863"/>
      <c r="CC113" s="863"/>
      <c r="CD113" s="863"/>
      <c r="CE113" s="863"/>
      <c r="CF113" s="924">
        <v>7.1</v>
      </c>
      <c r="CG113" s="925"/>
      <c r="CH113" s="925"/>
      <c r="CI113" s="925"/>
      <c r="CJ113" s="925"/>
      <c r="CK113" s="980"/>
      <c r="CL113" s="867"/>
      <c r="CM113" s="870" t="s">
        <v>446</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441</v>
      </c>
      <c r="DH113" s="826"/>
      <c r="DI113" s="826"/>
      <c r="DJ113" s="826"/>
      <c r="DK113" s="827"/>
      <c r="DL113" s="828" t="s">
        <v>441</v>
      </c>
      <c r="DM113" s="826"/>
      <c r="DN113" s="826"/>
      <c r="DO113" s="826"/>
      <c r="DP113" s="827"/>
      <c r="DQ113" s="828" t="s">
        <v>441</v>
      </c>
      <c r="DR113" s="826"/>
      <c r="DS113" s="826"/>
      <c r="DT113" s="826"/>
      <c r="DU113" s="827"/>
      <c r="DV113" s="873" t="s">
        <v>441</v>
      </c>
      <c r="DW113" s="874"/>
      <c r="DX113" s="874"/>
      <c r="DY113" s="874"/>
      <c r="DZ113" s="875"/>
    </row>
    <row r="114" spans="1:130" s="248" customFormat="1" ht="26.25" customHeight="1" x14ac:dyDescent="0.15">
      <c r="A114" s="967"/>
      <c r="B114" s="968"/>
      <c r="C114" s="796" t="s">
        <v>447</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115404</v>
      </c>
      <c r="AB114" s="826"/>
      <c r="AC114" s="826"/>
      <c r="AD114" s="826"/>
      <c r="AE114" s="827"/>
      <c r="AF114" s="828">
        <v>126251</v>
      </c>
      <c r="AG114" s="826"/>
      <c r="AH114" s="826"/>
      <c r="AI114" s="826"/>
      <c r="AJ114" s="827"/>
      <c r="AK114" s="828">
        <v>134994</v>
      </c>
      <c r="AL114" s="826"/>
      <c r="AM114" s="826"/>
      <c r="AN114" s="826"/>
      <c r="AO114" s="827"/>
      <c r="AP114" s="873">
        <v>1.9</v>
      </c>
      <c r="AQ114" s="874"/>
      <c r="AR114" s="874"/>
      <c r="AS114" s="874"/>
      <c r="AT114" s="875"/>
      <c r="AU114" s="985"/>
      <c r="AV114" s="986"/>
      <c r="AW114" s="986"/>
      <c r="AX114" s="986"/>
      <c r="AY114" s="986"/>
      <c r="AZ114" s="861" t="s">
        <v>448</v>
      </c>
      <c r="BA114" s="796"/>
      <c r="BB114" s="796"/>
      <c r="BC114" s="796"/>
      <c r="BD114" s="796"/>
      <c r="BE114" s="796"/>
      <c r="BF114" s="796"/>
      <c r="BG114" s="796"/>
      <c r="BH114" s="796"/>
      <c r="BI114" s="796"/>
      <c r="BJ114" s="796"/>
      <c r="BK114" s="796"/>
      <c r="BL114" s="796"/>
      <c r="BM114" s="796"/>
      <c r="BN114" s="796"/>
      <c r="BO114" s="796"/>
      <c r="BP114" s="797"/>
      <c r="BQ114" s="862">
        <v>318694</v>
      </c>
      <c r="BR114" s="863"/>
      <c r="BS114" s="863"/>
      <c r="BT114" s="863"/>
      <c r="BU114" s="863"/>
      <c r="BV114" s="863">
        <v>279173</v>
      </c>
      <c r="BW114" s="863"/>
      <c r="BX114" s="863"/>
      <c r="BY114" s="863"/>
      <c r="BZ114" s="863"/>
      <c r="CA114" s="863">
        <v>161792</v>
      </c>
      <c r="CB114" s="863"/>
      <c r="CC114" s="863"/>
      <c r="CD114" s="863"/>
      <c r="CE114" s="863"/>
      <c r="CF114" s="924">
        <v>2.2999999999999998</v>
      </c>
      <c r="CG114" s="925"/>
      <c r="CH114" s="925"/>
      <c r="CI114" s="925"/>
      <c r="CJ114" s="925"/>
      <c r="CK114" s="980"/>
      <c r="CL114" s="867"/>
      <c r="CM114" s="870" t="s">
        <v>449</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441</v>
      </c>
      <c r="DH114" s="826"/>
      <c r="DI114" s="826"/>
      <c r="DJ114" s="826"/>
      <c r="DK114" s="827"/>
      <c r="DL114" s="828" t="s">
        <v>441</v>
      </c>
      <c r="DM114" s="826"/>
      <c r="DN114" s="826"/>
      <c r="DO114" s="826"/>
      <c r="DP114" s="827"/>
      <c r="DQ114" s="828" t="s">
        <v>441</v>
      </c>
      <c r="DR114" s="826"/>
      <c r="DS114" s="826"/>
      <c r="DT114" s="826"/>
      <c r="DU114" s="827"/>
      <c r="DV114" s="873" t="s">
        <v>441</v>
      </c>
      <c r="DW114" s="874"/>
      <c r="DX114" s="874"/>
      <c r="DY114" s="874"/>
      <c r="DZ114" s="875"/>
    </row>
    <row r="115" spans="1:130" s="248" customFormat="1" ht="26.25" customHeight="1" x14ac:dyDescent="0.15">
      <c r="A115" s="967"/>
      <c r="B115" s="968"/>
      <c r="C115" s="796" t="s">
        <v>450</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441</v>
      </c>
      <c r="AB115" s="972"/>
      <c r="AC115" s="972"/>
      <c r="AD115" s="972"/>
      <c r="AE115" s="973"/>
      <c r="AF115" s="974" t="s">
        <v>441</v>
      </c>
      <c r="AG115" s="972"/>
      <c r="AH115" s="972"/>
      <c r="AI115" s="972"/>
      <c r="AJ115" s="973"/>
      <c r="AK115" s="974" t="s">
        <v>441</v>
      </c>
      <c r="AL115" s="972"/>
      <c r="AM115" s="972"/>
      <c r="AN115" s="972"/>
      <c r="AO115" s="973"/>
      <c r="AP115" s="975" t="s">
        <v>441</v>
      </c>
      <c r="AQ115" s="976"/>
      <c r="AR115" s="976"/>
      <c r="AS115" s="976"/>
      <c r="AT115" s="977"/>
      <c r="AU115" s="985"/>
      <c r="AV115" s="986"/>
      <c r="AW115" s="986"/>
      <c r="AX115" s="986"/>
      <c r="AY115" s="986"/>
      <c r="AZ115" s="861" t="s">
        <v>451</v>
      </c>
      <c r="BA115" s="796"/>
      <c r="BB115" s="796"/>
      <c r="BC115" s="796"/>
      <c r="BD115" s="796"/>
      <c r="BE115" s="796"/>
      <c r="BF115" s="796"/>
      <c r="BG115" s="796"/>
      <c r="BH115" s="796"/>
      <c r="BI115" s="796"/>
      <c r="BJ115" s="796"/>
      <c r="BK115" s="796"/>
      <c r="BL115" s="796"/>
      <c r="BM115" s="796"/>
      <c r="BN115" s="796"/>
      <c r="BO115" s="796"/>
      <c r="BP115" s="797"/>
      <c r="BQ115" s="862" t="s">
        <v>441</v>
      </c>
      <c r="BR115" s="863"/>
      <c r="BS115" s="863"/>
      <c r="BT115" s="863"/>
      <c r="BU115" s="863"/>
      <c r="BV115" s="863" t="s">
        <v>441</v>
      </c>
      <c r="BW115" s="863"/>
      <c r="BX115" s="863"/>
      <c r="BY115" s="863"/>
      <c r="BZ115" s="863"/>
      <c r="CA115" s="863" t="s">
        <v>441</v>
      </c>
      <c r="CB115" s="863"/>
      <c r="CC115" s="863"/>
      <c r="CD115" s="863"/>
      <c r="CE115" s="863"/>
      <c r="CF115" s="924" t="s">
        <v>441</v>
      </c>
      <c r="CG115" s="925"/>
      <c r="CH115" s="925"/>
      <c r="CI115" s="925"/>
      <c r="CJ115" s="925"/>
      <c r="CK115" s="980"/>
      <c r="CL115" s="867"/>
      <c r="CM115" s="861" t="s">
        <v>452</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441</v>
      </c>
      <c r="DH115" s="826"/>
      <c r="DI115" s="826"/>
      <c r="DJ115" s="826"/>
      <c r="DK115" s="827"/>
      <c r="DL115" s="828" t="s">
        <v>441</v>
      </c>
      <c r="DM115" s="826"/>
      <c r="DN115" s="826"/>
      <c r="DO115" s="826"/>
      <c r="DP115" s="827"/>
      <c r="DQ115" s="828" t="s">
        <v>441</v>
      </c>
      <c r="DR115" s="826"/>
      <c r="DS115" s="826"/>
      <c r="DT115" s="826"/>
      <c r="DU115" s="827"/>
      <c r="DV115" s="873" t="s">
        <v>441</v>
      </c>
      <c r="DW115" s="874"/>
      <c r="DX115" s="874"/>
      <c r="DY115" s="874"/>
      <c r="DZ115" s="875"/>
    </row>
    <row r="116" spans="1:130" s="248" customFormat="1" ht="26.25" customHeight="1" x14ac:dyDescent="0.15">
      <c r="A116" s="969"/>
      <c r="B116" s="970"/>
      <c r="C116" s="929" t="s">
        <v>453</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88</v>
      </c>
      <c r="AB116" s="826"/>
      <c r="AC116" s="826"/>
      <c r="AD116" s="826"/>
      <c r="AE116" s="827"/>
      <c r="AF116" s="828">
        <v>38</v>
      </c>
      <c r="AG116" s="826"/>
      <c r="AH116" s="826"/>
      <c r="AI116" s="826"/>
      <c r="AJ116" s="827"/>
      <c r="AK116" s="828">
        <v>29</v>
      </c>
      <c r="AL116" s="826"/>
      <c r="AM116" s="826"/>
      <c r="AN116" s="826"/>
      <c r="AO116" s="827"/>
      <c r="AP116" s="873">
        <v>0</v>
      </c>
      <c r="AQ116" s="874"/>
      <c r="AR116" s="874"/>
      <c r="AS116" s="874"/>
      <c r="AT116" s="875"/>
      <c r="AU116" s="985"/>
      <c r="AV116" s="986"/>
      <c r="AW116" s="986"/>
      <c r="AX116" s="986"/>
      <c r="AY116" s="986"/>
      <c r="AZ116" s="912" t="s">
        <v>454</v>
      </c>
      <c r="BA116" s="913"/>
      <c r="BB116" s="913"/>
      <c r="BC116" s="913"/>
      <c r="BD116" s="913"/>
      <c r="BE116" s="913"/>
      <c r="BF116" s="913"/>
      <c r="BG116" s="913"/>
      <c r="BH116" s="913"/>
      <c r="BI116" s="913"/>
      <c r="BJ116" s="913"/>
      <c r="BK116" s="913"/>
      <c r="BL116" s="913"/>
      <c r="BM116" s="913"/>
      <c r="BN116" s="913"/>
      <c r="BO116" s="913"/>
      <c r="BP116" s="914"/>
      <c r="BQ116" s="862" t="s">
        <v>441</v>
      </c>
      <c r="BR116" s="863"/>
      <c r="BS116" s="863"/>
      <c r="BT116" s="863"/>
      <c r="BU116" s="863"/>
      <c r="BV116" s="863" t="s">
        <v>441</v>
      </c>
      <c r="BW116" s="863"/>
      <c r="BX116" s="863"/>
      <c r="BY116" s="863"/>
      <c r="BZ116" s="863"/>
      <c r="CA116" s="863" t="s">
        <v>441</v>
      </c>
      <c r="CB116" s="863"/>
      <c r="CC116" s="863"/>
      <c r="CD116" s="863"/>
      <c r="CE116" s="863"/>
      <c r="CF116" s="924" t="s">
        <v>441</v>
      </c>
      <c r="CG116" s="925"/>
      <c r="CH116" s="925"/>
      <c r="CI116" s="925"/>
      <c r="CJ116" s="925"/>
      <c r="CK116" s="980"/>
      <c r="CL116" s="867"/>
      <c r="CM116" s="870" t="s">
        <v>455</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441</v>
      </c>
      <c r="DH116" s="826"/>
      <c r="DI116" s="826"/>
      <c r="DJ116" s="826"/>
      <c r="DK116" s="827"/>
      <c r="DL116" s="828" t="s">
        <v>441</v>
      </c>
      <c r="DM116" s="826"/>
      <c r="DN116" s="826"/>
      <c r="DO116" s="826"/>
      <c r="DP116" s="827"/>
      <c r="DQ116" s="828" t="s">
        <v>441</v>
      </c>
      <c r="DR116" s="826"/>
      <c r="DS116" s="826"/>
      <c r="DT116" s="826"/>
      <c r="DU116" s="827"/>
      <c r="DV116" s="873" t="s">
        <v>441</v>
      </c>
      <c r="DW116" s="874"/>
      <c r="DX116" s="874"/>
      <c r="DY116" s="874"/>
      <c r="DZ116" s="875"/>
    </row>
    <row r="117" spans="1:130" s="248" customFormat="1" ht="26.25" customHeight="1" x14ac:dyDescent="0.15">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456</v>
      </c>
      <c r="Z117" s="952"/>
      <c r="AA117" s="957">
        <v>940502</v>
      </c>
      <c r="AB117" s="958"/>
      <c r="AC117" s="958"/>
      <c r="AD117" s="958"/>
      <c r="AE117" s="959"/>
      <c r="AF117" s="960">
        <v>1012625</v>
      </c>
      <c r="AG117" s="958"/>
      <c r="AH117" s="958"/>
      <c r="AI117" s="958"/>
      <c r="AJ117" s="959"/>
      <c r="AK117" s="960">
        <v>1052678</v>
      </c>
      <c r="AL117" s="958"/>
      <c r="AM117" s="958"/>
      <c r="AN117" s="958"/>
      <c r="AO117" s="959"/>
      <c r="AP117" s="961"/>
      <c r="AQ117" s="962"/>
      <c r="AR117" s="962"/>
      <c r="AS117" s="962"/>
      <c r="AT117" s="963"/>
      <c r="AU117" s="985"/>
      <c r="AV117" s="986"/>
      <c r="AW117" s="986"/>
      <c r="AX117" s="986"/>
      <c r="AY117" s="986"/>
      <c r="AZ117" s="912" t="s">
        <v>457</v>
      </c>
      <c r="BA117" s="913"/>
      <c r="BB117" s="913"/>
      <c r="BC117" s="913"/>
      <c r="BD117" s="913"/>
      <c r="BE117" s="913"/>
      <c r="BF117" s="913"/>
      <c r="BG117" s="913"/>
      <c r="BH117" s="913"/>
      <c r="BI117" s="913"/>
      <c r="BJ117" s="913"/>
      <c r="BK117" s="913"/>
      <c r="BL117" s="913"/>
      <c r="BM117" s="913"/>
      <c r="BN117" s="913"/>
      <c r="BO117" s="913"/>
      <c r="BP117" s="914"/>
      <c r="BQ117" s="862" t="s">
        <v>458</v>
      </c>
      <c r="BR117" s="863"/>
      <c r="BS117" s="863"/>
      <c r="BT117" s="863"/>
      <c r="BU117" s="863"/>
      <c r="BV117" s="863" t="s">
        <v>458</v>
      </c>
      <c r="BW117" s="863"/>
      <c r="BX117" s="863"/>
      <c r="BY117" s="863"/>
      <c r="BZ117" s="863"/>
      <c r="CA117" s="863" t="s">
        <v>458</v>
      </c>
      <c r="CB117" s="863"/>
      <c r="CC117" s="863"/>
      <c r="CD117" s="863"/>
      <c r="CE117" s="863"/>
      <c r="CF117" s="924" t="s">
        <v>458</v>
      </c>
      <c r="CG117" s="925"/>
      <c r="CH117" s="925"/>
      <c r="CI117" s="925"/>
      <c r="CJ117" s="925"/>
      <c r="CK117" s="980"/>
      <c r="CL117" s="867"/>
      <c r="CM117" s="870" t="s">
        <v>459</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458</v>
      </c>
      <c r="DH117" s="826"/>
      <c r="DI117" s="826"/>
      <c r="DJ117" s="826"/>
      <c r="DK117" s="827"/>
      <c r="DL117" s="828" t="s">
        <v>458</v>
      </c>
      <c r="DM117" s="826"/>
      <c r="DN117" s="826"/>
      <c r="DO117" s="826"/>
      <c r="DP117" s="827"/>
      <c r="DQ117" s="828" t="s">
        <v>458</v>
      </c>
      <c r="DR117" s="826"/>
      <c r="DS117" s="826"/>
      <c r="DT117" s="826"/>
      <c r="DU117" s="827"/>
      <c r="DV117" s="873" t="s">
        <v>458</v>
      </c>
      <c r="DW117" s="874"/>
      <c r="DX117" s="874"/>
      <c r="DY117" s="874"/>
      <c r="DZ117" s="875"/>
    </row>
    <row r="118" spans="1:130" s="248" customFormat="1" ht="26.25" customHeight="1" x14ac:dyDescent="0.15">
      <c r="A118" s="950" t="s">
        <v>430</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427</v>
      </c>
      <c r="AB118" s="951"/>
      <c r="AC118" s="951"/>
      <c r="AD118" s="951"/>
      <c r="AE118" s="952"/>
      <c r="AF118" s="953" t="s">
        <v>428</v>
      </c>
      <c r="AG118" s="951"/>
      <c r="AH118" s="951"/>
      <c r="AI118" s="951"/>
      <c r="AJ118" s="952"/>
      <c r="AK118" s="953" t="s">
        <v>306</v>
      </c>
      <c r="AL118" s="951"/>
      <c r="AM118" s="951"/>
      <c r="AN118" s="951"/>
      <c r="AO118" s="952"/>
      <c r="AP118" s="954" t="s">
        <v>429</v>
      </c>
      <c r="AQ118" s="955"/>
      <c r="AR118" s="955"/>
      <c r="AS118" s="955"/>
      <c r="AT118" s="956"/>
      <c r="AU118" s="985"/>
      <c r="AV118" s="986"/>
      <c r="AW118" s="986"/>
      <c r="AX118" s="986"/>
      <c r="AY118" s="986"/>
      <c r="AZ118" s="928" t="s">
        <v>460</v>
      </c>
      <c r="BA118" s="929"/>
      <c r="BB118" s="929"/>
      <c r="BC118" s="929"/>
      <c r="BD118" s="929"/>
      <c r="BE118" s="929"/>
      <c r="BF118" s="929"/>
      <c r="BG118" s="929"/>
      <c r="BH118" s="929"/>
      <c r="BI118" s="929"/>
      <c r="BJ118" s="929"/>
      <c r="BK118" s="929"/>
      <c r="BL118" s="929"/>
      <c r="BM118" s="929"/>
      <c r="BN118" s="929"/>
      <c r="BO118" s="929"/>
      <c r="BP118" s="930"/>
      <c r="BQ118" s="931" t="s">
        <v>458</v>
      </c>
      <c r="BR118" s="894"/>
      <c r="BS118" s="894"/>
      <c r="BT118" s="894"/>
      <c r="BU118" s="894"/>
      <c r="BV118" s="894" t="s">
        <v>458</v>
      </c>
      <c r="BW118" s="894"/>
      <c r="BX118" s="894"/>
      <c r="BY118" s="894"/>
      <c r="BZ118" s="894"/>
      <c r="CA118" s="894" t="s">
        <v>458</v>
      </c>
      <c r="CB118" s="894"/>
      <c r="CC118" s="894"/>
      <c r="CD118" s="894"/>
      <c r="CE118" s="894"/>
      <c r="CF118" s="924" t="s">
        <v>458</v>
      </c>
      <c r="CG118" s="925"/>
      <c r="CH118" s="925"/>
      <c r="CI118" s="925"/>
      <c r="CJ118" s="925"/>
      <c r="CK118" s="980"/>
      <c r="CL118" s="867"/>
      <c r="CM118" s="870" t="s">
        <v>461</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458</v>
      </c>
      <c r="DH118" s="826"/>
      <c r="DI118" s="826"/>
      <c r="DJ118" s="826"/>
      <c r="DK118" s="827"/>
      <c r="DL118" s="828" t="s">
        <v>458</v>
      </c>
      <c r="DM118" s="826"/>
      <c r="DN118" s="826"/>
      <c r="DO118" s="826"/>
      <c r="DP118" s="827"/>
      <c r="DQ118" s="828" t="s">
        <v>458</v>
      </c>
      <c r="DR118" s="826"/>
      <c r="DS118" s="826"/>
      <c r="DT118" s="826"/>
      <c r="DU118" s="827"/>
      <c r="DV118" s="873" t="s">
        <v>458</v>
      </c>
      <c r="DW118" s="874"/>
      <c r="DX118" s="874"/>
      <c r="DY118" s="874"/>
      <c r="DZ118" s="875"/>
    </row>
    <row r="119" spans="1:130" s="248" customFormat="1" ht="26.25" customHeight="1" x14ac:dyDescent="0.15">
      <c r="A119" s="864" t="s">
        <v>433</v>
      </c>
      <c r="B119" s="865"/>
      <c r="C119" s="940" t="s">
        <v>434</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458</v>
      </c>
      <c r="AB119" s="944"/>
      <c r="AC119" s="944"/>
      <c r="AD119" s="944"/>
      <c r="AE119" s="945"/>
      <c r="AF119" s="946" t="s">
        <v>458</v>
      </c>
      <c r="AG119" s="944"/>
      <c r="AH119" s="944"/>
      <c r="AI119" s="944"/>
      <c r="AJ119" s="945"/>
      <c r="AK119" s="946" t="s">
        <v>458</v>
      </c>
      <c r="AL119" s="944"/>
      <c r="AM119" s="944"/>
      <c r="AN119" s="944"/>
      <c r="AO119" s="945"/>
      <c r="AP119" s="947" t="s">
        <v>458</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462</v>
      </c>
      <c r="BP119" s="927"/>
      <c r="BQ119" s="931">
        <v>9240078</v>
      </c>
      <c r="BR119" s="894"/>
      <c r="BS119" s="894"/>
      <c r="BT119" s="894"/>
      <c r="BU119" s="894"/>
      <c r="BV119" s="894">
        <v>8611430</v>
      </c>
      <c r="BW119" s="894"/>
      <c r="BX119" s="894"/>
      <c r="BY119" s="894"/>
      <c r="BZ119" s="894"/>
      <c r="CA119" s="894">
        <v>8029389</v>
      </c>
      <c r="CB119" s="894"/>
      <c r="CC119" s="894"/>
      <c r="CD119" s="894"/>
      <c r="CE119" s="894"/>
      <c r="CF119" s="792"/>
      <c r="CG119" s="793"/>
      <c r="CH119" s="793"/>
      <c r="CI119" s="793"/>
      <c r="CJ119" s="883"/>
      <c r="CK119" s="981"/>
      <c r="CL119" s="869"/>
      <c r="CM119" s="887" t="s">
        <v>463</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897669</v>
      </c>
      <c r="DH119" s="809"/>
      <c r="DI119" s="809"/>
      <c r="DJ119" s="809"/>
      <c r="DK119" s="810"/>
      <c r="DL119" s="811">
        <v>630510</v>
      </c>
      <c r="DM119" s="809"/>
      <c r="DN119" s="809"/>
      <c r="DO119" s="809"/>
      <c r="DP119" s="810"/>
      <c r="DQ119" s="811">
        <v>462328</v>
      </c>
      <c r="DR119" s="809"/>
      <c r="DS119" s="809"/>
      <c r="DT119" s="809"/>
      <c r="DU119" s="810"/>
      <c r="DV119" s="897">
        <v>6.7</v>
      </c>
      <c r="DW119" s="898"/>
      <c r="DX119" s="898"/>
      <c r="DY119" s="898"/>
      <c r="DZ119" s="899"/>
    </row>
    <row r="120" spans="1:130" s="248" customFormat="1" ht="26.25" customHeight="1" x14ac:dyDescent="0.15">
      <c r="A120" s="866"/>
      <c r="B120" s="867"/>
      <c r="C120" s="870" t="s">
        <v>438</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458</v>
      </c>
      <c r="AB120" s="826"/>
      <c r="AC120" s="826"/>
      <c r="AD120" s="826"/>
      <c r="AE120" s="827"/>
      <c r="AF120" s="828" t="s">
        <v>458</v>
      </c>
      <c r="AG120" s="826"/>
      <c r="AH120" s="826"/>
      <c r="AI120" s="826"/>
      <c r="AJ120" s="827"/>
      <c r="AK120" s="828" t="s">
        <v>458</v>
      </c>
      <c r="AL120" s="826"/>
      <c r="AM120" s="826"/>
      <c r="AN120" s="826"/>
      <c r="AO120" s="827"/>
      <c r="AP120" s="873" t="s">
        <v>458</v>
      </c>
      <c r="AQ120" s="874"/>
      <c r="AR120" s="874"/>
      <c r="AS120" s="874"/>
      <c r="AT120" s="875"/>
      <c r="AU120" s="932" t="s">
        <v>464</v>
      </c>
      <c r="AV120" s="933"/>
      <c r="AW120" s="933"/>
      <c r="AX120" s="933"/>
      <c r="AY120" s="934"/>
      <c r="AZ120" s="909" t="s">
        <v>465</v>
      </c>
      <c r="BA120" s="854"/>
      <c r="BB120" s="854"/>
      <c r="BC120" s="854"/>
      <c r="BD120" s="854"/>
      <c r="BE120" s="854"/>
      <c r="BF120" s="854"/>
      <c r="BG120" s="854"/>
      <c r="BH120" s="854"/>
      <c r="BI120" s="854"/>
      <c r="BJ120" s="854"/>
      <c r="BK120" s="854"/>
      <c r="BL120" s="854"/>
      <c r="BM120" s="854"/>
      <c r="BN120" s="854"/>
      <c r="BO120" s="854"/>
      <c r="BP120" s="855"/>
      <c r="BQ120" s="910">
        <v>8204413</v>
      </c>
      <c r="BR120" s="891"/>
      <c r="BS120" s="891"/>
      <c r="BT120" s="891"/>
      <c r="BU120" s="891"/>
      <c r="BV120" s="891">
        <v>7919351</v>
      </c>
      <c r="BW120" s="891"/>
      <c r="BX120" s="891"/>
      <c r="BY120" s="891"/>
      <c r="BZ120" s="891"/>
      <c r="CA120" s="891">
        <v>8191459</v>
      </c>
      <c r="CB120" s="891"/>
      <c r="CC120" s="891"/>
      <c r="CD120" s="891"/>
      <c r="CE120" s="891"/>
      <c r="CF120" s="915">
        <v>118</v>
      </c>
      <c r="CG120" s="916"/>
      <c r="CH120" s="916"/>
      <c r="CI120" s="916"/>
      <c r="CJ120" s="916"/>
      <c r="CK120" s="917" t="s">
        <v>466</v>
      </c>
      <c r="CL120" s="901"/>
      <c r="CM120" s="901"/>
      <c r="CN120" s="901"/>
      <c r="CO120" s="902"/>
      <c r="CP120" s="921" t="s">
        <v>467</v>
      </c>
      <c r="CQ120" s="922"/>
      <c r="CR120" s="922"/>
      <c r="CS120" s="922"/>
      <c r="CT120" s="922"/>
      <c r="CU120" s="922"/>
      <c r="CV120" s="922"/>
      <c r="CW120" s="922"/>
      <c r="CX120" s="922"/>
      <c r="CY120" s="922"/>
      <c r="CZ120" s="922"/>
      <c r="DA120" s="922"/>
      <c r="DB120" s="922"/>
      <c r="DC120" s="922"/>
      <c r="DD120" s="922"/>
      <c r="DE120" s="922"/>
      <c r="DF120" s="923"/>
      <c r="DG120" s="910">
        <v>886295</v>
      </c>
      <c r="DH120" s="891"/>
      <c r="DI120" s="891"/>
      <c r="DJ120" s="891"/>
      <c r="DK120" s="891"/>
      <c r="DL120" s="891">
        <v>576102</v>
      </c>
      <c r="DM120" s="891"/>
      <c r="DN120" s="891"/>
      <c r="DO120" s="891"/>
      <c r="DP120" s="891"/>
      <c r="DQ120" s="891">
        <v>572441</v>
      </c>
      <c r="DR120" s="891"/>
      <c r="DS120" s="891"/>
      <c r="DT120" s="891"/>
      <c r="DU120" s="891"/>
      <c r="DV120" s="892">
        <v>8.1999999999999993</v>
      </c>
      <c r="DW120" s="892"/>
      <c r="DX120" s="892"/>
      <c r="DY120" s="892"/>
      <c r="DZ120" s="893"/>
    </row>
    <row r="121" spans="1:130" s="248" customFormat="1" ht="26.25" customHeight="1" x14ac:dyDescent="0.15">
      <c r="A121" s="866"/>
      <c r="B121" s="867"/>
      <c r="C121" s="912" t="s">
        <v>468</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458</v>
      </c>
      <c r="AB121" s="826"/>
      <c r="AC121" s="826"/>
      <c r="AD121" s="826"/>
      <c r="AE121" s="827"/>
      <c r="AF121" s="828" t="s">
        <v>458</v>
      </c>
      <c r="AG121" s="826"/>
      <c r="AH121" s="826"/>
      <c r="AI121" s="826"/>
      <c r="AJ121" s="827"/>
      <c r="AK121" s="828" t="s">
        <v>458</v>
      </c>
      <c r="AL121" s="826"/>
      <c r="AM121" s="826"/>
      <c r="AN121" s="826"/>
      <c r="AO121" s="827"/>
      <c r="AP121" s="873" t="s">
        <v>458</v>
      </c>
      <c r="AQ121" s="874"/>
      <c r="AR121" s="874"/>
      <c r="AS121" s="874"/>
      <c r="AT121" s="875"/>
      <c r="AU121" s="935"/>
      <c r="AV121" s="936"/>
      <c r="AW121" s="936"/>
      <c r="AX121" s="936"/>
      <c r="AY121" s="937"/>
      <c r="AZ121" s="861" t="s">
        <v>469</v>
      </c>
      <c r="BA121" s="796"/>
      <c r="BB121" s="796"/>
      <c r="BC121" s="796"/>
      <c r="BD121" s="796"/>
      <c r="BE121" s="796"/>
      <c r="BF121" s="796"/>
      <c r="BG121" s="796"/>
      <c r="BH121" s="796"/>
      <c r="BI121" s="796"/>
      <c r="BJ121" s="796"/>
      <c r="BK121" s="796"/>
      <c r="BL121" s="796"/>
      <c r="BM121" s="796"/>
      <c r="BN121" s="796"/>
      <c r="BO121" s="796"/>
      <c r="BP121" s="797"/>
      <c r="BQ121" s="862">
        <v>509980</v>
      </c>
      <c r="BR121" s="863"/>
      <c r="BS121" s="863"/>
      <c r="BT121" s="863"/>
      <c r="BU121" s="863"/>
      <c r="BV121" s="863">
        <v>351436</v>
      </c>
      <c r="BW121" s="863"/>
      <c r="BX121" s="863"/>
      <c r="BY121" s="863"/>
      <c r="BZ121" s="863"/>
      <c r="CA121" s="863">
        <v>192878</v>
      </c>
      <c r="CB121" s="863"/>
      <c r="CC121" s="863"/>
      <c r="CD121" s="863"/>
      <c r="CE121" s="863"/>
      <c r="CF121" s="924">
        <v>2.8</v>
      </c>
      <c r="CG121" s="925"/>
      <c r="CH121" s="925"/>
      <c r="CI121" s="925"/>
      <c r="CJ121" s="925"/>
      <c r="CK121" s="918"/>
      <c r="CL121" s="904"/>
      <c r="CM121" s="904"/>
      <c r="CN121" s="904"/>
      <c r="CO121" s="905"/>
      <c r="CP121" s="884" t="s">
        <v>470</v>
      </c>
      <c r="CQ121" s="885"/>
      <c r="CR121" s="885"/>
      <c r="CS121" s="885"/>
      <c r="CT121" s="885"/>
      <c r="CU121" s="885"/>
      <c r="CV121" s="885"/>
      <c r="CW121" s="885"/>
      <c r="CX121" s="885"/>
      <c r="CY121" s="885"/>
      <c r="CZ121" s="885"/>
      <c r="DA121" s="885"/>
      <c r="DB121" s="885"/>
      <c r="DC121" s="885"/>
      <c r="DD121" s="885"/>
      <c r="DE121" s="885"/>
      <c r="DF121" s="886"/>
      <c r="DG121" s="862">
        <v>14100</v>
      </c>
      <c r="DH121" s="863"/>
      <c r="DI121" s="863"/>
      <c r="DJ121" s="863"/>
      <c r="DK121" s="863"/>
      <c r="DL121" s="863">
        <v>14100</v>
      </c>
      <c r="DM121" s="863"/>
      <c r="DN121" s="863"/>
      <c r="DO121" s="863"/>
      <c r="DP121" s="863"/>
      <c r="DQ121" s="863">
        <v>14100</v>
      </c>
      <c r="DR121" s="863"/>
      <c r="DS121" s="863"/>
      <c r="DT121" s="863"/>
      <c r="DU121" s="863"/>
      <c r="DV121" s="840">
        <v>0.2</v>
      </c>
      <c r="DW121" s="840"/>
      <c r="DX121" s="840"/>
      <c r="DY121" s="840"/>
      <c r="DZ121" s="841"/>
    </row>
    <row r="122" spans="1:130" s="248" customFormat="1" ht="26.25" customHeight="1" x14ac:dyDescent="0.15">
      <c r="A122" s="866"/>
      <c r="B122" s="867"/>
      <c r="C122" s="870" t="s">
        <v>449</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458</v>
      </c>
      <c r="AB122" s="826"/>
      <c r="AC122" s="826"/>
      <c r="AD122" s="826"/>
      <c r="AE122" s="827"/>
      <c r="AF122" s="828" t="s">
        <v>458</v>
      </c>
      <c r="AG122" s="826"/>
      <c r="AH122" s="826"/>
      <c r="AI122" s="826"/>
      <c r="AJ122" s="827"/>
      <c r="AK122" s="828" t="s">
        <v>458</v>
      </c>
      <c r="AL122" s="826"/>
      <c r="AM122" s="826"/>
      <c r="AN122" s="826"/>
      <c r="AO122" s="827"/>
      <c r="AP122" s="873" t="s">
        <v>458</v>
      </c>
      <c r="AQ122" s="874"/>
      <c r="AR122" s="874"/>
      <c r="AS122" s="874"/>
      <c r="AT122" s="875"/>
      <c r="AU122" s="935"/>
      <c r="AV122" s="936"/>
      <c r="AW122" s="936"/>
      <c r="AX122" s="936"/>
      <c r="AY122" s="937"/>
      <c r="AZ122" s="928" t="s">
        <v>471</v>
      </c>
      <c r="BA122" s="929"/>
      <c r="BB122" s="929"/>
      <c r="BC122" s="929"/>
      <c r="BD122" s="929"/>
      <c r="BE122" s="929"/>
      <c r="BF122" s="929"/>
      <c r="BG122" s="929"/>
      <c r="BH122" s="929"/>
      <c r="BI122" s="929"/>
      <c r="BJ122" s="929"/>
      <c r="BK122" s="929"/>
      <c r="BL122" s="929"/>
      <c r="BM122" s="929"/>
      <c r="BN122" s="929"/>
      <c r="BO122" s="929"/>
      <c r="BP122" s="930"/>
      <c r="BQ122" s="931">
        <v>7382367</v>
      </c>
      <c r="BR122" s="894"/>
      <c r="BS122" s="894"/>
      <c r="BT122" s="894"/>
      <c r="BU122" s="894"/>
      <c r="BV122" s="894">
        <v>7730553</v>
      </c>
      <c r="BW122" s="894"/>
      <c r="BX122" s="894"/>
      <c r="BY122" s="894"/>
      <c r="BZ122" s="894"/>
      <c r="CA122" s="894">
        <v>7764198</v>
      </c>
      <c r="CB122" s="894"/>
      <c r="CC122" s="894"/>
      <c r="CD122" s="894"/>
      <c r="CE122" s="894"/>
      <c r="CF122" s="895">
        <v>111.9</v>
      </c>
      <c r="CG122" s="896"/>
      <c r="CH122" s="896"/>
      <c r="CI122" s="896"/>
      <c r="CJ122" s="896"/>
      <c r="CK122" s="918"/>
      <c r="CL122" s="904"/>
      <c r="CM122" s="904"/>
      <c r="CN122" s="904"/>
      <c r="CO122" s="905"/>
      <c r="CP122" s="884" t="s">
        <v>472</v>
      </c>
      <c r="CQ122" s="885"/>
      <c r="CR122" s="885"/>
      <c r="CS122" s="885"/>
      <c r="CT122" s="885"/>
      <c r="CU122" s="885"/>
      <c r="CV122" s="885"/>
      <c r="CW122" s="885"/>
      <c r="CX122" s="885"/>
      <c r="CY122" s="885"/>
      <c r="CZ122" s="885"/>
      <c r="DA122" s="885"/>
      <c r="DB122" s="885"/>
      <c r="DC122" s="885"/>
      <c r="DD122" s="885"/>
      <c r="DE122" s="885"/>
      <c r="DF122" s="886"/>
      <c r="DG122" s="862" t="s">
        <v>458</v>
      </c>
      <c r="DH122" s="863"/>
      <c r="DI122" s="863"/>
      <c r="DJ122" s="863"/>
      <c r="DK122" s="863"/>
      <c r="DL122" s="863" t="s">
        <v>458</v>
      </c>
      <c r="DM122" s="863"/>
      <c r="DN122" s="863"/>
      <c r="DO122" s="863"/>
      <c r="DP122" s="863"/>
      <c r="DQ122" s="863" t="s">
        <v>473</v>
      </c>
      <c r="DR122" s="863"/>
      <c r="DS122" s="863"/>
      <c r="DT122" s="863"/>
      <c r="DU122" s="863"/>
      <c r="DV122" s="840" t="s">
        <v>458</v>
      </c>
      <c r="DW122" s="840"/>
      <c r="DX122" s="840"/>
      <c r="DY122" s="840"/>
      <c r="DZ122" s="841"/>
    </row>
    <row r="123" spans="1:130" s="248" customFormat="1" ht="26.25" customHeight="1" x14ac:dyDescent="0.15">
      <c r="A123" s="866"/>
      <c r="B123" s="867"/>
      <c r="C123" s="870" t="s">
        <v>455</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473</v>
      </c>
      <c r="AB123" s="826"/>
      <c r="AC123" s="826"/>
      <c r="AD123" s="826"/>
      <c r="AE123" s="827"/>
      <c r="AF123" s="828" t="s">
        <v>473</v>
      </c>
      <c r="AG123" s="826"/>
      <c r="AH123" s="826"/>
      <c r="AI123" s="826"/>
      <c r="AJ123" s="827"/>
      <c r="AK123" s="828" t="s">
        <v>458</v>
      </c>
      <c r="AL123" s="826"/>
      <c r="AM123" s="826"/>
      <c r="AN123" s="826"/>
      <c r="AO123" s="827"/>
      <c r="AP123" s="873" t="s">
        <v>473</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474</v>
      </c>
      <c r="BP123" s="927"/>
      <c r="BQ123" s="881">
        <v>16096760</v>
      </c>
      <c r="BR123" s="882"/>
      <c r="BS123" s="882"/>
      <c r="BT123" s="882"/>
      <c r="BU123" s="882"/>
      <c r="BV123" s="882">
        <v>16001340</v>
      </c>
      <c r="BW123" s="882"/>
      <c r="BX123" s="882"/>
      <c r="BY123" s="882"/>
      <c r="BZ123" s="882"/>
      <c r="CA123" s="882">
        <v>16148535</v>
      </c>
      <c r="CB123" s="882"/>
      <c r="CC123" s="882"/>
      <c r="CD123" s="882"/>
      <c r="CE123" s="882"/>
      <c r="CF123" s="792"/>
      <c r="CG123" s="793"/>
      <c r="CH123" s="793"/>
      <c r="CI123" s="793"/>
      <c r="CJ123" s="883"/>
      <c r="CK123" s="918"/>
      <c r="CL123" s="904"/>
      <c r="CM123" s="904"/>
      <c r="CN123" s="904"/>
      <c r="CO123" s="905"/>
      <c r="CP123" s="884" t="s">
        <v>475</v>
      </c>
      <c r="CQ123" s="885"/>
      <c r="CR123" s="885"/>
      <c r="CS123" s="885"/>
      <c r="CT123" s="885"/>
      <c r="CU123" s="885"/>
      <c r="CV123" s="885"/>
      <c r="CW123" s="885"/>
      <c r="CX123" s="885"/>
      <c r="CY123" s="885"/>
      <c r="CZ123" s="885"/>
      <c r="DA123" s="885"/>
      <c r="DB123" s="885"/>
      <c r="DC123" s="885"/>
      <c r="DD123" s="885"/>
      <c r="DE123" s="885"/>
      <c r="DF123" s="886"/>
      <c r="DG123" s="825" t="s">
        <v>129</v>
      </c>
      <c r="DH123" s="826"/>
      <c r="DI123" s="826"/>
      <c r="DJ123" s="826"/>
      <c r="DK123" s="827"/>
      <c r="DL123" s="828" t="s">
        <v>476</v>
      </c>
      <c r="DM123" s="826"/>
      <c r="DN123" s="826"/>
      <c r="DO123" s="826"/>
      <c r="DP123" s="827"/>
      <c r="DQ123" s="828" t="s">
        <v>129</v>
      </c>
      <c r="DR123" s="826"/>
      <c r="DS123" s="826"/>
      <c r="DT123" s="826"/>
      <c r="DU123" s="827"/>
      <c r="DV123" s="873" t="s">
        <v>476</v>
      </c>
      <c r="DW123" s="874"/>
      <c r="DX123" s="874"/>
      <c r="DY123" s="874"/>
      <c r="DZ123" s="875"/>
    </row>
    <row r="124" spans="1:130" s="248" customFormat="1" ht="26.25" customHeight="1" thickBot="1" x14ac:dyDescent="0.2">
      <c r="A124" s="866"/>
      <c r="B124" s="867"/>
      <c r="C124" s="870" t="s">
        <v>459</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129</v>
      </c>
      <c r="AB124" s="826"/>
      <c r="AC124" s="826"/>
      <c r="AD124" s="826"/>
      <c r="AE124" s="827"/>
      <c r="AF124" s="828" t="s">
        <v>129</v>
      </c>
      <c r="AG124" s="826"/>
      <c r="AH124" s="826"/>
      <c r="AI124" s="826"/>
      <c r="AJ124" s="827"/>
      <c r="AK124" s="828" t="s">
        <v>476</v>
      </c>
      <c r="AL124" s="826"/>
      <c r="AM124" s="826"/>
      <c r="AN124" s="826"/>
      <c r="AO124" s="827"/>
      <c r="AP124" s="873" t="s">
        <v>476</v>
      </c>
      <c r="AQ124" s="874"/>
      <c r="AR124" s="874"/>
      <c r="AS124" s="874"/>
      <c r="AT124" s="875"/>
      <c r="AU124" s="876" t="s">
        <v>477</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476</v>
      </c>
      <c r="BR124" s="880"/>
      <c r="BS124" s="880"/>
      <c r="BT124" s="880"/>
      <c r="BU124" s="880"/>
      <c r="BV124" s="880" t="s">
        <v>129</v>
      </c>
      <c r="BW124" s="880"/>
      <c r="BX124" s="880"/>
      <c r="BY124" s="880"/>
      <c r="BZ124" s="880"/>
      <c r="CA124" s="880" t="s">
        <v>129</v>
      </c>
      <c r="CB124" s="880"/>
      <c r="CC124" s="880"/>
      <c r="CD124" s="880"/>
      <c r="CE124" s="880"/>
      <c r="CF124" s="770"/>
      <c r="CG124" s="771"/>
      <c r="CH124" s="771"/>
      <c r="CI124" s="771"/>
      <c r="CJ124" s="911"/>
      <c r="CK124" s="919"/>
      <c r="CL124" s="919"/>
      <c r="CM124" s="919"/>
      <c r="CN124" s="919"/>
      <c r="CO124" s="920"/>
      <c r="CP124" s="884" t="s">
        <v>478</v>
      </c>
      <c r="CQ124" s="885"/>
      <c r="CR124" s="885"/>
      <c r="CS124" s="885"/>
      <c r="CT124" s="885"/>
      <c r="CU124" s="885"/>
      <c r="CV124" s="885"/>
      <c r="CW124" s="885"/>
      <c r="CX124" s="885"/>
      <c r="CY124" s="885"/>
      <c r="CZ124" s="885"/>
      <c r="DA124" s="885"/>
      <c r="DB124" s="885"/>
      <c r="DC124" s="885"/>
      <c r="DD124" s="885"/>
      <c r="DE124" s="885"/>
      <c r="DF124" s="886"/>
      <c r="DG124" s="808" t="s">
        <v>479</v>
      </c>
      <c r="DH124" s="809"/>
      <c r="DI124" s="809"/>
      <c r="DJ124" s="809"/>
      <c r="DK124" s="810"/>
      <c r="DL124" s="811" t="s">
        <v>129</v>
      </c>
      <c r="DM124" s="809"/>
      <c r="DN124" s="809"/>
      <c r="DO124" s="809"/>
      <c r="DP124" s="810"/>
      <c r="DQ124" s="811" t="s">
        <v>480</v>
      </c>
      <c r="DR124" s="809"/>
      <c r="DS124" s="809"/>
      <c r="DT124" s="809"/>
      <c r="DU124" s="810"/>
      <c r="DV124" s="897" t="s">
        <v>479</v>
      </c>
      <c r="DW124" s="898"/>
      <c r="DX124" s="898"/>
      <c r="DY124" s="898"/>
      <c r="DZ124" s="899"/>
    </row>
    <row r="125" spans="1:130" s="248" customFormat="1" ht="26.25" customHeight="1" x14ac:dyDescent="0.15">
      <c r="A125" s="866"/>
      <c r="B125" s="867"/>
      <c r="C125" s="870" t="s">
        <v>461</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480</v>
      </c>
      <c r="AB125" s="826"/>
      <c r="AC125" s="826"/>
      <c r="AD125" s="826"/>
      <c r="AE125" s="827"/>
      <c r="AF125" s="828" t="s">
        <v>479</v>
      </c>
      <c r="AG125" s="826"/>
      <c r="AH125" s="826"/>
      <c r="AI125" s="826"/>
      <c r="AJ125" s="827"/>
      <c r="AK125" s="828" t="s">
        <v>129</v>
      </c>
      <c r="AL125" s="826"/>
      <c r="AM125" s="826"/>
      <c r="AN125" s="826"/>
      <c r="AO125" s="827"/>
      <c r="AP125" s="873" t="s">
        <v>479</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481</v>
      </c>
      <c r="CL125" s="901"/>
      <c r="CM125" s="901"/>
      <c r="CN125" s="901"/>
      <c r="CO125" s="902"/>
      <c r="CP125" s="909" t="s">
        <v>482</v>
      </c>
      <c r="CQ125" s="854"/>
      <c r="CR125" s="854"/>
      <c r="CS125" s="854"/>
      <c r="CT125" s="854"/>
      <c r="CU125" s="854"/>
      <c r="CV125" s="854"/>
      <c r="CW125" s="854"/>
      <c r="CX125" s="854"/>
      <c r="CY125" s="854"/>
      <c r="CZ125" s="854"/>
      <c r="DA125" s="854"/>
      <c r="DB125" s="854"/>
      <c r="DC125" s="854"/>
      <c r="DD125" s="854"/>
      <c r="DE125" s="854"/>
      <c r="DF125" s="855"/>
      <c r="DG125" s="910" t="s">
        <v>480</v>
      </c>
      <c r="DH125" s="891"/>
      <c r="DI125" s="891"/>
      <c r="DJ125" s="891"/>
      <c r="DK125" s="891"/>
      <c r="DL125" s="891" t="s">
        <v>479</v>
      </c>
      <c r="DM125" s="891"/>
      <c r="DN125" s="891"/>
      <c r="DO125" s="891"/>
      <c r="DP125" s="891"/>
      <c r="DQ125" s="891" t="s">
        <v>480</v>
      </c>
      <c r="DR125" s="891"/>
      <c r="DS125" s="891"/>
      <c r="DT125" s="891"/>
      <c r="DU125" s="891"/>
      <c r="DV125" s="892" t="s">
        <v>480</v>
      </c>
      <c r="DW125" s="892"/>
      <c r="DX125" s="892"/>
      <c r="DY125" s="892"/>
      <c r="DZ125" s="893"/>
    </row>
    <row r="126" spans="1:130" s="248" customFormat="1" ht="26.25" customHeight="1" thickBot="1" x14ac:dyDescent="0.2">
      <c r="A126" s="866"/>
      <c r="B126" s="867"/>
      <c r="C126" s="870" t="s">
        <v>463</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129</v>
      </c>
      <c r="AB126" s="826"/>
      <c r="AC126" s="826"/>
      <c r="AD126" s="826"/>
      <c r="AE126" s="827"/>
      <c r="AF126" s="828" t="s">
        <v>480</v>
      </c>
      <c r="AG126" s="826"/>
      <c r="AH126" s="826"/>
      <c r="AI126" s="826"/>
      <c r="AJ126" s="827"/>
      <c r="AK126" s="828" t="s">
        <v>480</v>
      </c>
      <c r="AL126" s="826"/>
      <c r="AM126" s="826"/>
      <c r="AN126" s="826"/>
      <c r="AO126" s="827"/>
      <c r="AP126" s="873" t="s">
        <v>129</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483</v>
      </c>
      <c r="CQ126" s="796"/>
      <c r="CR126" s="796"/>
      <c r="CS126" s="796"/>
      <c r="CT126" s="796"/>
      <c r="CU126" s="796"/>
      <c r="CV126" s="796"/>
      <c r="CW126" s="796"/>
      <c r="CX126" s="796"/>
      <c r="CY126" s="796"/>
      <c r="CZ126" s="796"/>
      <c r="DA126" s="796"/>
      <c r="DB126" s="796"/>
      <c r="DC126" s="796"/>
      <c r="DD126" s="796"/>
      <c r="DE126" s="796"/>
      <c r="DF126" s="797"/>
      <c r="DG126" s="862" t="s">
        <v>480</v>
      </c>
      <c r="DH126" s="863"/>
      <c r="DI126" s="863"/>
      <c r="DJ126" s="863"/>
      <c r="DK126" s="863"/>
      <c r="DL126" s="863" t="s">
        <v>479</v>
      </c>
      <c r="DM126" s="863"/>
      <c r="DN126" s="863"/>
      <c r="DO126" s="863"/>
      <c r="DP126" s="863"/>
      <c r="DQ126" s="863" t="s">
        <v>480</v>
      </c>
      <c r="DR126" s="863"/>
      <c r="DS126" s="863"/>
      <c r="DT126" s="863"/>
      <c r="DU126" s="863"/>
      <c r="DV126" s="840" t="s">
        <v>129</v>
      </c>
      <c r="DW126" s="840"/>
      <c r="DX126" s="840"/>
      <c r="DY126" s="840"/>
      <c r="DZ126" s="841"/>
    </row>
    <row r="127" spans="1:130" s="248" customFormat="1" ht="26.25" customHeight="1" x14ac:dyDescent="0.15">
      <c r="A127" s="868"/>
      <c r="B127" s="869"/>
      <c r="C127" s="887" t="s">
        <v>484</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129</v>
      </c>
      <c r="AB127" s="826"/>
      <c r="AC127" s="826"/>
      <c r="AD127" s="826"/>
      <c r="AE127" s="827"/>
      <c r="AF127" s="828" t="s">
        <v>129</v>
      </c>
      <c r="AG127" s="826"/>
      <c r="AH127" s="826"/>
      <c r="AI127" s="826"/>
      <c r="AJ127" s="827"/>
      <c r="AK127" s="828" t="s">
        <v>129</v>
      </c>
      <c r="AL127" s="826"/>
      <c r="AM127" s="826"/>
      <c r="AN127" s="826"/>
      <c r="AO127" s="827"/>
      <c r="AP127" s="873" t="s">
        <v>129</v>
      </c>
      <c r="AQ127" s="874"/>
      <c r="AR127" s="874"/>
      <c r="AS127" s="874"/>
      <c r="AT127" s="875"/>
      <c r="AU127" s="284"/>
      <c r="AV127" s="284"/>
      <c r="AW127" s="284"/>
      <c r="AX127" s="890" t="s">
        <v>485</v>
      </c>
      <c r="AY127" s="858"/>
      <c r="AZ127" s="858"/>
      <c r="BA127" s="858"/>
      <c r="BB127" s="858"/>
      <c r="BC127" s="858"/>
      <c r="BD127" s="858"/>
      <c r="BE127" s="859"/>
      <c r="BF127" s="857" t="s">
        <v>486</v>
      </c>
      <c r="BG127" s="858"/>
      <c r="BH127" s="858"/>
      <c r="BI127" s="858"/>
      <c r="BJ127" s="858"/>
      <c r="BK127" s="858"/>
      <c r="BL127" s="859"/>
      <c r="BM127" s="857" t="s">
        <v>487</v>
      </c>
      <c r="BN127" s="858"/>
      <c r="BO127" s="858"/>
      <c r="BP127" s="858"/>
      <c r="BQ127" s="858"/>
      <c r="BR127" s="858"/>
      <c r="BS127" s="859"/>
      <c r="BT127" s="857" t="s">
        <v>488</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489</v>
      </c>
      <c r="CQ127" s="796"/>
      <c r="CR127" s="796"/>
      <c r="CS127" s="796"/>
      <c r="CT127" s="796"/>
      <c r="CU127" s="796"/>
      <c r="CV127" s="796"/>
      <c r="CW127" s="796"/>
      <c r="CX127" s="796"/>
      <c r="CY127" s="796"/>
      <c r="CZ127" s="796"/>
      <c r="DA127" s="796"/>
      <c r="DB127" s="796"/>
      <c r="DC127" s="796"/>
      <c r="DD127" s="796"/>
      <c r="DE127" s="796"/>
      <c r="DF127" s="797"/>
      <c r="DG127" s="862" t="s">
        <v>480</v>
      </c>
      <c r="DH127" s="863"/>
      <c r="DI127" s="863"/>
      <c r="DJ127" s="863"/>
      <c r="DK127" s="863"/>
      <c r="DL127" s="863" t="s">
        <v>129</v>
      </c>
      <c r="DM127" s="863"/>
      <c r="DN127" s="863"/>
      <c r="DO127" s="863"/>
      <c r="DP127" s="863"/>
      <c r="DQ127" s="863" t="s">
        <v>480</v>
      </c>
      <c r="DR127" s="863"/>
      <c r="DS127" s="863"/>
      <c r="DT127" s="863"/>
      <c r="DU127" s="863"/>
      <c r="DV127" s="840" t="s">
        <v>480</v>
      </c>
      <c r="DW127" s="840"/>
      <c r="DX127" s="840"/>
      <c r="DY127" s="840"/>
      <c r="DZ127" s="841"/>
    </row>
    <row r="128" spans="1:130" s="248" customFormat="1" ht="26.25" customHeight="1" thickBot="1" x14ac:dyDescent="0.2">
      <c r="A128" s="842" t="s">
        <v>490</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491</v>
      </c>
      <c r="X128" s="844"/>
      <c r="Y128" s="844"/>
      <c r="Z128" s="845"/>
      <c r="AA128" s="846">
        <v>166817</v>
      </c>
      <c r="AB128" s="847"/>
      <c r="AC128" s="847"/>
      <c r="AD128" s="847"/>
      <c r="AE128" s="848"/>
      <c r="AF128" s="849">
        <v>165941</v>
      </c>
      <c r="AG128" s="847"/>
      <c r="AH128" s="847"/>
      <c r="AI128" s="847"/>
      <c r="AJ128" s="848"/>
      <c r="AK128" s="849">
        <v>164403</v>
      </c>
      <c r="AL128" s="847"/>
      <c r="AM128" s="847"/>
      <c r="AN128" s="847"/>
      <c r="AO128" s="848"/>
      <c r="AP128" s="850"/>
      <c r="AQ128" s="851"/>
      <c r="AR128" s="851"/>
      <c r="AS128" s="851"/>
      <c r="AT128" s="852"/>
      <c r="AU128" s="284"/>
      <c r="AV128" s="284"/>
      <c r="AW128" s="284"/>
      <c r="AX128" s="853" t="s">
        <v>492</v>
      </c>
      <c r="AY128" s="854"/>
      <c r="AZ128" s="854"/>
      <c r="BA128" s="854"/>
      <c r="BB128" s="854"/>
      <c r="BC128" s="854"/>
      <c r="BD128" s="854"/>
      <c r="BE128" s="855"/>
      <c r="BF128" s="832" t="s">
        <v>129</v>
      </c>
      <c r="BG128" s="833"/>
      <c r="BH128" s="833"/>
      <c r="BI128" s="833"/>
      <c r="BJ128" s="833"/>
      <c r="BK128" s="833"/>
      <c r="BL128" s="856"/>
      <c r="BM128" s="832">
        <v>13.88</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493</v>
      </c>
      <c r="CQ128" s="774"/>
      <c r="CR128" s="774"/>
      <c r="CS128" s="774"/>
      <c r="CT128" s="774"/>
      <c r="CU128" s="774"/>
      <c r="CV128" s="774"/>
      <c r="CW128" s="774"/>
      <c r="CX128" s="774"/>
      <c r="CY128" s="774"/>
      <c r="CZ128" s="774"/>
      <c r="DA128" s="774"/>
      <c r="DB128" s="774"/>
      <c r="DC128" s="774"/>
      <c r="DD128" s="774"/>
      <c r="DE128" s="774"/>
      <c r="DF128" s="775"/>
      <c r="DG128" s="836" t="s">
        <v>480</v>
      </c>
      <c r="DH128" s="837"/>
      <c r="DI128" s="837"/>
      <c r="DJ128" s="837"/>
      <c r="DK128" s="837"/>
      <c r="DL128" s="837" t="s">
        <v>129</v>
      </c>
      <c r="DM128" s="837"/>
      <c r="DN128" s="837"/>
      <c r="DO128" s="837"/>
      <c r="DP128" s="837"/>
      <c r="DQ128" s="837" t="s">
        <v>129</v>
      </c>
      <c r="DR128" s="837"/>
      <c r="DS128" s="837"/>
      <c r="DT128" s="837"/>
      <c r="DU128" s="837"/>
      <c r="DV128" s="838" t="s">
        <v>480</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494</v>
      </c>
      <c r="X129" s="823"/>
      <c r="Y129" s="823"/>
      <c r="Z129" s="824"/>
      <c r="AA129" s="825">
        <v>7158708</v>
      </c>
      <c r="AB129" s="826"/>
      <c r="AC129" s="826"/>
      <c r="AD129" s="826"/>
      <c r="AE129" s="827"/>
      <c r="AF129" s="828">
        <v>7177087</v>
      </c>
      <c r="AG129" s="826"/>
      <c r="AH129" s="826"/>
      <c r="AI129" s="826"/>
      <c r="AJ129" s="827"/>
      <c r="AK129" s="828">
        <v>7520923</v>
      </c>
      <c r="AL129" s="826"/>
      <c r="AM129" s="826"/>
      <c r="AN129" s="826"/>
      <c r="AO129" s="827"/>
      <c r="AP129" s="829"/>
      <c r="AQ129" s="830"/>
      <c r="AR129" s="830"/>
      <c r="AS129" s="830"/>
      <c r="AT129" s="831"/>
      <c r="AU129" s="286"/>
      <c r="AV129" s="286"/>
      <c r="AW129" s="286"/>
      <c r="AX129" s="795" t="s">
        <v>495</v>
      </c>
      <c r="AY129" s="796"/>
      <c r="AZ129" s="796"/>
      <c r="BA129" s="796"/>
      <c r="BB129" s="796"/>
      <c r="BC129" s="796"/>
      <c r="BD129" s="796"/>
      <c r="BE129" s="797"/>
      <c r="BF129" s="815" t="s">
        <v>480</v>
      </c>
      <c r="BG129" s="816"/>
      <c r="BH129" s="816"/>
      <c r="BI129" s="816"/>
      <c r="BJ129" s="816"/>
      <c r="BK129" s="816"/>
      <c r="BL129" s="817"/>
      <c r="BM129" s="815">
        <v>18.88</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496</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497</v>
      </c>
      <c r="X130" s="823"/>
      <c r="Y130" s="823"/>
      <c r="Z130" s="824"/>
      <c r="AA130" s="825">
        <v>572102</v>
      </c>
      <c r="AB130" s="826"/>
      <c r="AC130" s="826"/>
      <c r="AD130" s="826"/>
      <c r="AE130" s="827"/>
      <c r="AF130" s="828">
        <v>569272</v>
      </c>
      <c r="AG130" s="826"/>
      <c r="AH130" s="826"/>
      <c r="AI130" s="826"/>
      <c r="AJ130" s="827"/>
      <c r="AK130" s="828">
        <v>579864</v>
      </c>
      <c r="AL130" s="826"/>
      <c r="AM130" s="826"/>
      <c r="AN130" s="826"/>
      <c r="AO130" s="827"/>
      <c r="AP130" s="829"/>
      <c r="AQ130" s="830"/>
      <c r="AR130" s="830"/>
      <c r="AS130" s="830"/>
      <c r="AT130" s="831"/>
      <c r="AU130" s="286"/>
      <c r="AV130" s="286"/>
      <c r="AW130" s="286"/>
      <c r="AX130" s="795" t="s">
        <v>498</v>
      </c>
      <c r="AY130" s="796"/>
      <c r="AZ130" s="796"/>
      <c r="BA130" s="796"/>
      <c r="BB130" s="796"/>
      <c r="BC130" s="796"/>
      <c r="BD130" s="796"/>
      <c r="BE130" s="797"/>
      <c r="BF130" s="798">
        <v>3.9</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499</v>
      </c>
      <c r="X131" s="806"/>
      <c r="Y131" s="806"/>
      <c r="Z131" s="807"/>
      <c r="AA131" s="808">
        <v>6586606</v>
      </c>
      <c r="AB131" s="809"/>
      <c r="AC131" s="809"/>
      <c r="AD131" s="809"/>
      <c r="AE131" s="810"/>
      <c r="AF131" s="811">
        <v>6607815</v>
      </c>
      <c r="AG131" s="809"/>
      <c r="AH131" s="809"/>
      <c r="AI131" s="809"/>
      <c r="AJ131" s="810"/>
      <c r="AK131" s="811">
        <v>6941059</v>
      </c>
      <c r="AL131" s="809"/>
      <c r="AM131" s="809"/>
      <c r="AN131" s="809"/>
      <c r="AO131" s="810"/>
      <c r="AP131" s="812"/>
      <c r="AQ131" s="813"/>
      <c r="AR131" s="813"/>
      <c r="AS131" s="813"/>
      <c r="AT131" s="814"/>
      <c r="AU131" s="286"/>
      <c r="AV131" s="286"/>
      <c r="AW131" s="286"/>
      <c r="AX131" s="773" t="s">
        <v>500</v>
      </c>
      <c r="AY131" s="774"/>
      <c r="AZ131" s="774"/>
      <c r="BA131" s="774"/>
      <c r="BB131" s="774"/>
      <c r="BC131" s="774"/>
      <c r="BD131" s="774"/>
      <c r="BE131" s="775"/>
      <c r="BF131" s="776" t="s">
        <v>480</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501</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502</v>
      </c>
      <c r="W132" s="786"/>
      <c r="X132" s="786"/>
      <c r="Y132" s="786"/>
      <c r="Z132" s="787"/>
      <c r="AA132" s="788">
        <v>3.0604988369999999</v>
      </c>
      <c r="AB132" s="789"/>
      <c r="AC132" s="789"/>
      <c r="AD132" s="789"/>
      <c r="AE132" s="790"/>
      <c r="AF132" s="791">
        <v>4.1982410220000004</v>
      </c>
      <c r="AG132" s="789"/>
      <c r="AH132" s="789"/>
      <c r="AI132" s="789"/>
      <c r="AJ132" s="790"/>
      <c r="AK132" s="791">
        <v>4.4432845189999997</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503</v>
      </c>
      <c r="W133" s="765"/>
      <c r="X133" s="765"/>
      <c r="Y133" s="765"/>
      <c r="Z133" s="766"/>
      <c r="AA133" s="767">
        <v>3.5</v>
      </c>
      <c r="AB133" s="768"/>
      <c r="AC133" s="768"/>
      <c r="AD133" s="768"/>
      <c r="AE133" s="769"/>
      <c r="AF133" s="767">
        <v>3.4</v>
      </c>
      <c r="AG133" s="768"/>
      <c r="AH133" s="768"/>
      <c r="AI133" s="768"/>
      <c r="AJ133" s="769"/>
      <c r="AK133" s="767">
        <v>3.9</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CipKcguZtODGMLlTi4Ubh8toksTeS6bzrl3Cn3dW0PFuGeQvQUitusOVLP6V62aWRdpoa2ccu81UBzcWeWJfjQ==" saltValue="xykNcfy3AFWvyp40hSWE2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S34" zoomScale="85" zoomScaleNormal="85" zoomScaleSheetLayoutView="85" workbookViewId="0">
      <selection activeCell="BG51" sqref="BG51"/>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9XKX/2i06O0R9Z7ExPhE81nJXXMm8S2L3Cd43Yye/hWchNJiyL+eoo5Bi3xslG7EIrOIm6vJT/lzsYmySc0FTw==" saltValue="YtJBwxIK+NCjoZmwStwe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J1" zoomScale="85" zoomScaleNormal="85" zoomScaleSheetLayoutView="55" workbookViewId="0">
      <selection activeCell="CA2" sqref="CA2"/>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FMSqTP7O8oI6NUCn4G83PvGDSBRXXi3F5WUk8iF64BG071e1Wnq0mNVKPQA7A6ve/ds7RVpot2GKG3aX3nflg==" saltValue="Mpc6Zx36E92FCJxnnsIYW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4"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512</v>
      </c>
      <c r="AL9" s="1190"/>
      <c r="AM9" s="1190"/>
      <c r="AN9" s="1191"/>
      <c r="AO9" s="314">
        <v>2601097</v>
      </c>
      <c r="AP9" s="314">
        <v>90159</v>
      </c>
      <c r="AQ9" s="315">
        <v>63681</v>
      </c>
      <c r="AR9" s="316">
        <v>41.6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513</v>
      </c>
      <c r="AL10" s="1190"/>
      <c r="AM10" s="1190"/>
      <c r="AN10" s="1191"/>
      <c r="AO10" s="317">
        <v>287709</v>
      </c>
      <c r="AP10" s="317">
        <v>9973</v>
      </c>
      <c r="AQ10" s="318">
        <v>8003</v>
      </c>
      <c r="AR10" s="319">
        <v>24.6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514</v>
      </c>
      <c r="AL11" s="1190"/>
      <c r="AM11" s="1190"/>
      <c r="AN11" s="1191"/>
      <c r="AO11" s="317">
        <v>11601</v>
      </c>
      <c r="AP11" s="317">
        <v>402</v>
      </c>
      <c r="AQ11" s="318">
        <v>360</v>
      </c>
      <c r="AR11" s="319">
        <v>11.7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515</v>
      </c>
      <c r="AL12" s="1190"/>
      <c r="AM12" s="1190"/>
      <c r="AN12" s="1191"/>
      <c r="AO12" s="317" t="s">
        <v>516</v>
      </c>
      <c r="AP12" s="317" t="s">
        <v>516</v>
      </c>
      <c r="AQ12" s="318">
        <v>18</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517</v>
      </c>
      <c r="AL13" s="1190"/>
      <c r="AM13" s="1190"/>
      <c r="AN13" s="1191"/>
      <c r="AO13" s="317">
        <v>98935</v>
      </c>
      <c r="AP13" s="317">
        <v>3429</v>
      </c>
      <c r="AQ13" s="318">
        <v>2539</v>
      </c>
      <c r="AR13" s="319">
        <v>35.1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518</v>
      </c>
      <c r="AL14" s="1190"/>
      <c r="AM14" s="1190"/>
      <c r="AN14" s="1191"/>
      <c r="AO14" s="317">
        <v>75119</v>
      </c>
      <c r="AP14" s="317">
        <v>2604</v>
      </c>
      <c r="AQ14" s="318">
        <v>1117</v>
      </c>
      <c r="AR14" s="319">
        <v>133.1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519</v>
      </c>
      <c r="AL15" s="1193"/>
      <c r="AM15" s="1193"/>
      <c r="AN15" s="1194"/>
      <c r="AO15" s="317">
        <v>-177736</v>
      </c>
      <c r="AP15" s="317">
        <v>-6161</v>
      </c>
      <c r="AQ15" s="318">
        <v>-4412</v>
      </c>
      <c r="AR15" s="319">
        <v>39.6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2896725</v>
      </c>
      <c r="AP16" s="317">
        <v>100406</v>
      </c>
      <c r="AQ16" s="318">
        <v>71307</v>
      </c>
      <c r="AR16" s="319">
        <v>40.799999999999997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524</v>
      </c>
      <c r="AL21" s="1196"/>
      <c r="AM21" s="1196"/>
      <c r="AN21" s="1197"/>
      <c r="AO21" s="330">
        <v>7.9</v>
      </c>
      <c r="AP21" s="331">
        <v>6.49</v>
      </c>
      <c r="AQ21" s="332">
        <v>1.41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525</v>
      </c>
      <c r="AL22" s="1196"/>
      <c r="AM22" s="1196"/>
      <c r="AN22" s="1197"/>
      <c r="AO22" s="335">
        <v>94.9</v>
      </c>
      <c r="AP22" s="336">
        <v>97.2</v>
      </c>
      <c r="AQ22" s="337">
        <v>-2.2999999999999998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529</v>
      </c>
      <c r="AL32" s="1179"/>
      <c r="AM32" s="1179"/>
      <c r="AN32" s="1180"/>
      <c r="AO32" s="345">
        <v>873879</v>
      </c>
      <c r="AP32" s="345">
        <v>30290</v>
      </c>
      <c r="AQ32" s="346">
        <v>31105</v>
      </c>
      <c r="AR32" s="347">
        <v>-2.6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530</v>
      </c>
      <c r="AL33" s="1179"/>
      <c r="AM33" s="1179"/>
      <c r="AN33" s="1180"/>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531</v>
      </c>
      <c r="AL34" s="1179"/>
      <c r="AM34" s="1179"/>
      <c r="AN34" s="1180"/>
      <c r="AO34" s="345" t="s">
        <v>516</v>
      </c>
      <c r="AP34" s="345" t="s">
        <v>516</v>
      </c>
      <c r="AQ34" s="346">
        <v>0</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532</v>
      </c>
      <c r="AL35" s="1179"/>
      <c r="AM35" s="1179"/>
      <c r="AN35" s="1180"/>
      <c r="AO35" s="345">
        <v>43776</v>
      </c>
      <c r="AP35" s="345">
        <v>1517</v>
      </c>
      <c r="AQ35" s="346">
        <v>8747</v>
      </c>
      <c r="AR35" s="347">
        <v>-82.7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533</v>
      </c>
      <c r="AL36" s="1179"/>
      <c r="AM36" s="1179"/>
      <c r="AN36" s="1180"/>
      <c r="AO36" s="345">
        <v>134994</v>
      </c>
      <c r="AP36" s="345">
        <v>4679</v>
      </c>
      <c r="AQ36" s="346">
        <v>2193</v>
      </c>
      <c r="AR36" s="347">
        <v>113.4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534</v>
      </c>
      <c r="AL37" s="1179"/>
      <c r="AM37" s="1179"/>
      <c r="AN37" s="1180"/>
      <c r="AO37" s="345" t="s">
        <v>516</v>
      </c>
      <c r="AP37" s="345" t="s">
        <v>516</v>
      </c>
      <c r="AQ37" s="346">
        <v>863</v>
      </c>
      <c r="AR37" s="347" t="s">
        <v>516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535</v>
      </c>
      <c r="AL38" s="1176"/>
      <c r="AM38" s="1176"/>
      <c r="AN38" s="1177"/>
      <c r="AO38" s="348">
        <v>29</v>
      </c>
      <c r="AP38" s="348">
        <v>1</v>
      </c>
      <c r="AQ38" s="349">
        <v>1</v>
      </c>
      <c r="AR38" s="337">
        <v>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536</v>
      </c>
      <c r="AL39" s="1176"/>
      <c r="AM39" s="1176"/>
      <c r="AN39" s="1177"/>
      <c r="AO39" s="345">
        <v>-164403</v>
      </c>
      <c r="AP39" s="345">
        <v>-5699</v>
      </c>
      <c r="AQ39" s="346">
        <v>-3092</v>
      </c>
      <c r="AR39" s="347">
        <v>84.3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537</v>
      </c>
      <c r="AL40" s="1179"/>
      <c r="AM40" s="1179"/>
      <c r="AN40" s="1180"/>
      <c r="AO40" s="345">
        <v>-579864</v>
      </c>
      <c r="AP40" s="345">
        <v>-20099</v>
      </c>
      <c r="AQ40" s="346">
        <v>-27116</v>
      </c>
      <c r="AR40" s="347">
        <v>-25.9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299</v>
      </c>
      <c r="AL41" s="1182"/>
      <c r="AM41" s="1182"/>
      <c r="AN41" s="1183"/>
      <c r="AO41" s="345">
        <v>308411</v>
      </c>
      <c r="AP41" s="345">
        <v>10690</v>
      </c>
      <c r="AQ41" s="346">
        <v>12702</v>
      </c>
      <c r="AR41" s="347">
        <v>-15.8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507</v>
      </c>
      <c r="AN49" s="1186" t="s">
        <v>541</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3851319</v>
      </c>
      <c r="AN51" s="367">
        <v>131944</v>
      </c>
      <c r="AO51" s="368">
        <v>37.200000000000003</v>
      </c>
      <c r="AP51" s="369">
        <v>47738</v>
      </c>
      <c r="AQ51" s="370">
        <v>-4.4000000000000004</v>
      </c>
      <c r="AR51" s="371">
        <v>41.6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847595</v>
      </c>
      <c r="AN52" s="375">
        <v>29038</v>
      </c>
      <c r="AO52" s="376">
        <v>5.0999999999999996</v>
      </c>
      <c r="AP52" s="377">
        <v>24937</v>
      </c>
      <c r="AQ52" s="378">
        <v>-5.5</v>
      </c>
      <c r="AR52" s="379">
        <v>10.6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2518613</v>
      </c>
      <c r="AN53" s="367">
        <v>86098</v>
      </c>
      <c r="AO53" s="368">
        <v>-34.700000000000003</v>
      </c>
      <c r="AP53" s="369">
        <v>52191</v>
      </c>
      <c r="AQ53" s="370">
        <v>9.3000000000000007</v>
      </c>
      <c r="AR53" s="371">
        <v>-44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776832</v>
      </c>
      <c r="AN54" s="375">
        <v>26556</v>
      </c>
      <c r="AO54" s="376">
        <v>-8.5</v>
      </c>
      <c r="AP54" s="377">
        <v>24843</v>
      </c>
      <c r="AQ54" s="378">
        <v>-0.4</v>
      </c>
      <c r="AR54" s="379">
        <v>-8.1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2142275</v>
      </c>
      <c r="AN55" s="367">
        <v>73625</v>
      </c>
      <c r="AO55" s="368">
        <v>-14.5</v>
      </c>
      <c r="AP55" s="369">
        <v>47387</v>
      </c>
      <c r="AQ55" s="370">
        <v>-9.1999999999999993</v>
      </c>
      <c r="AR55" s="371">
        <v>-5.3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1153029</v>
      </c>
      <c r="AN56" s="375">
        <v>39627</v>
      </c>
      <c r="AO56" s="376">
        <v>49.2</v>
      </c>
      <c r="AP56" s="377">
        <v>24928</v>
      </c>
      <c r="AQ56" s="378">
        <v>0.3</v>
      </c>
      <c r="AR56" s="379">
        <v>48.9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3107086</v>
      </c>
      <c r="AN57" s="367">
        <v>107467</v>
      </c>
      <c r="AO57" s="368">
        <v>46</v>
      </c>
      <c r="AP57" s="369">
        <v>51264</v>
      </c>
      <c r="AQ57" s="370">
        <v>8.1999999999999993</v>
      </c>
      <c r="AR57" s="371">
        <v>37.799999999999997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1264945</v>
      </c>
      <c r="AN58" s="375">
        <v>43752</v>
      </c>
      <c r="AO58" s="376">
        <v>10.4</v>
      </c>
      <c r="AP58" s="377">
        <v>26040</v>
      </c>
      <c r="AQ58" s="378">
        <v>4.5</v>
      </c>
      <c r="AR58" s="379">
        <v>5.9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2469746</v>
      </c>
      <c r="AN59" s="367">
        <v>85606</v>
      </c>
      <c r="AO59" s="368">
        <v>-20.3</v>
      </c>
      <c r="AP59" s="369">
        <v>52068</v>
      </c>
      <c r="AQ59" s="370">
        <v>1.6</v>
      </c>
      <c r="AR59" s="371">
        <v>-21.9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761435</v>
      </c>
      <c r="AN60" s="375">
        <v>26393</v>
      </c>
      <c r="AO60" s="376">
        <v>-39.700000000000003</v>
      </c>
      <c r="AP60" s="377">
        <v>26936</v>
      </c>
      <c r="AQ60" s="378">
        <v>3.4</v>
      </c>
      <c r="AR60" s="379">
        <v>-43.1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2817808</v>
      </c>
      <c r="AN61" s="382">
        <v>96948</v>
      </c>
      <c r="AO61" s="383">
        <v>2.7</v>
      </c>
      <c r="AP61" s="384">
        <v>50130</v>
      </c>
      <c r="AQ61" s="385">
        <v>1.1000000000000001</v>
      </c>
      <c r="AR61" s="371">
        <v>1.6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960767</v>
      </c>
      <c r="AN62" s="375">
        <v>33073</v>
      </c>
      <c r="AO62" s="376">
        <v>3.3</v>
      </c>
      <c r="AP62" s="377">
        <v>25537</v>
      </c>
      <c r="AQ62" s="378">
        <v>0.5</v>
      </c>
      <c r="AR62" s="379">
        <v>2.8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gQ2OwZL/z+ZxkaYGqCrv18U1Uu0Hdcs0AGCtDHYs4O4qBjY//j7NZkV99lcOEkycqjgQVo/gHomsm23iJZ5c3A==" saltValue="AjbbMUUI0g8onmyqPISaf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6" zoomScale="85" zoomScaleNormal="85" zoomScaleSheetLayoutView="55" workbookViewId="0">
      <selection activeCell="CP101" sqref="CP101"/>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0" spans="125:125" ht="13.5" hidden="1" customHeight="1" x14ac:dyDescent="0.15"/>
    <row r="121" spans="125:125" ht="13.5" hidden="1" customHeight="1" x14ac:dyDescent="0.15">
      <c r="DU121" s="292"/>
    </row>
  </sheetData>
  <sheetProtection algorithmName="SHA-512" hashValue="5xvX/hXIjX61Ukr/5f70Qw2ymu0CSS4psmRLbLfLF4EfefdVc06ryYNe99/o+ai9AvmkENFMJkYP0rkzHMW0Ow==" saltValue="jx5kclVx2Qu/0kP5xVUg8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F82" zoomScaleNormal="100" zoomScaleSheetLayoutView="55" workbookViewId="0">
      <selection activeCell="CS98" sqref="CS98"/>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PureaTihArxVb6iO1VjXykizcE1WLLK8BA8NvYyT5tj7w3wPKPKmHWadXclr6Mh6YdUVU+YYxOQrhQttSwAH6Q==" saltValue="dt19QO2axnQfOmYWp8BSw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00" t="s">
        <v>3</v>
      </c>
      <c r="D47" s="1200"/>
      <c r="E47" s="1201"/>
      <c r="F47" s="11">
        <v>33.53</v>
      </c>
      <c r="G47" s="12">
        <v>35.520000000000003</v>
      </c>
      <c r="H47" s="12">
        <v>43.68</v>
      </c>
      <c r="I47" s="12">
        <v>51.75</v>
      </c>
      <c r="J47" s="13">
        <v>52.94</v>
      </c>
    </row>
    <row r="48" spans="2:10" ht="57.75" customHeight="1" x14ac:dyDescent="0.15">
      <c r="B48" s="14"/>
      <c r="C48" s="1202" t="s">
        <v>4</v>
      </c>
      <c r="D48" s="1202"/>
      <c r="E48" s="1203"/>
      <c r="F48" s="15">
        <v>2.84</v>
      </c>
      <c r="G48" s="16">
        <v>5.57</v>
      </c>
      <c r="H48" s="16">
        <v>7.02</v>
      </c>
      <c r="I48" s="16">
        <v>8.89</v>
      </c>
      <c r="J48" s="17">
        <v>9.56</v>
      </c>
    </row>
    <row r="49" spans="2:10" ht="57.75" customHeight="1" thickBot="1" x14ac:dyDescent="0.2">
      <c r="B49" s="18"/>
      <c r="C49" s="1204" t="s">
        <v>5</v>
      </c>
      <c r="D49" s="1204"/>
      <c r="E49" s="1205"/>
      <c r="F49" s="19" t="s">
        <v>562</v>
      </c>
      <c r="G49" s="20">
        <v>4.95</v>
      </c>
      <c r="H49" s="20">
        <v>10.55</v>
      </c>
      <c r="I49" s="20">
        <v>10.08</v>
      </c>
      <c r="J49" s="21">
        <v>4.62</v>
      </c>
    </row>
    <row r="50" spans="2:10" ht="13.5" customHeight="1" x14ac:dyDescent="0.15"/>
  </sheetData>
  <sheetProtection algorithmName="SHA-512" hashValue="gqDl9TrSj87BKMYdpKktYs1PsbnmZT6zsXZPV+5v1TkmkXl37Y9PFer/onX9uV/yNqsrfPyS5nWwVIdpIlKAyg==" saltValue="RAH7Clf8lcPBu5l4mx8U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2022-02-02T07:48:48Z</dcterms:created>
  <dcterms:modified xsi:type="dcterms:W3CDTF">2022-03-09T05:56:53Z</dcterms:modified>
  <cp:category/>
</cp:coreProperties>
</file>